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aminess.sharepoint.com/sites/OdjelHortikulture/Shared Documents/CAPEX 2026/Dječje igralište P9/"/>
    </mc:Choice>
  </mc:AlternateContent>
  <xr:revisionPtr revIDLastSave="7" documentId="8_{D893F5F3-5D51-4079-B02F-BA0D842E91C2}" xr6:coauthVersionLast="47" xr6:coauthVersionMax="47" xr10:uidLastSave="{48F14ACE-E937-492E-A6FB-19C8B8B1AD76}"/>
  <bookViews>
    <workbookView xWindow="-120" yWindow="-120" windowWidth="29040" windowHeight="15720" xr2:uid="{8BFAF443-C459-4AF5-9A4A-BA06CC465CE4}"/>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7" i="1"/>
  <c r="H18" i="1"/>
  <c r="H20" i="1"/>
  <c r="H21" i="1"/>
  <c r="H22" i="1"/>
  <c r="H23" i="1"/>
  <c r="H24" i="1"/>
  <c r="H25" i="1"/>
  <c r="H27" i="1"/>
  <c r="H107" i="1" s="1"/>
  <c r="I147" i="1" s="1"/>
  <c r="H29" i="1"/>
  <c r="H31" i="1"/>
  <c r="H32" i="1"/>
  <c r="H35" i="1"/>
  <c r="H38" i="1"/>
  <c r="H41" i="1"/>
  <c r="H44" i="1"/>
  <c r="H47" i="1"/>
  <c r="H50" i="1"/>
  <c r="H53" i="1"/>
  <c r="H57" i="1"/>
  <c r="H59" i="1"/>
  <c r="H60" i="1"/>
  <c r="H61" i="1"/>
  <c r="H65" i="1"/>
  <c r="H66" i="1"/>
  <c r="H68" i="1"/>
  <c r="H69" i="1"/>
  <c r="H71" i="1"/>
  <c r="H72" i="1"/>
  <c r="H73" i="1"/>
  <c r="H74" i="1"/>
  <c r="H75" i="1"/>
  <c r="H76" i="1"/>
  <c r="H77" i="1"/>
  <c r="H78" i="1"/>
  <c r="H79" i="1"/>
  <c r="H80" i="1"/>
  <c r="H82" i="1"/>
  <c r="H83" i="1"/>
  <c r="H85" i="1"/>
  <c r="H86" i="1"/>
  <c r="F88" i="1"/>
  <c r="H88" i="1"/>
  <c r="F89" i="1"/>
  <c r="H89" i="1"/>
  <c r="H91" i="1"/>
  <c r="H92" i="1"/>
  <c r="H93" i="1"/>
  <c r="H95" i="1"/>
  <c r="H97" i="1"/>
  <c r="H100" i="1"/>
  <c r="H102" i="1"/>
  <c r="H104" i="1"/>
  <c r="H106" i="1"/>
  <c r="H111" i="1"/>
  <c r="H115" i="1"/>
  <c r="H116" i="1"/>
  <c r="H117" i="1"/>
  <c r="H118" i="1"/>
  <c r="H119" i="1"/>
  <c r="H120" i="1"/>
  <c r="H121" i="1"/>
  <c r="H123" i="1"/>
  <c r="H126" i="1"/>
  <c r="H128" i="1"/>
  <c r="H129" i="1"/>
  <c r="H143" i="1" s="1"/>
  <c r="I149" i="1" s="1"/>
  <c r="H130" i="1"/>
  <c r="H131" i="1"/>
  <c r="H132" i="1"/>
  <c r="H133" i="1"/>
  <c r="H134" i="1"/>
  <c r="H135" i="1"/>
  <c r="H136" i="1"/>
  <c r="H137" i="1"/>
  <c r="H139" i="1"/>
  <c r="H140" i="1"/>
  <c r="H142" i="1"/>
  <c r="C147" i="1"/>
  <c r="C148" i="1"/>
  <c r="I148" i="1"/>
  <c r="C14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<sst xmlns="http://schemas.openxmlformats.org/spreadsheetml/2006/main" count="323" uniqueCount="222">
  <si>
    <t>3.</t>
  </si>
  <si>
    <t>2.</t>
  </si>
  <si>
    <t>1.</t>
  </si>
  <si>
    <t>REKAPITULACIJA</t>
  </si>
  <si>
    <t>UKUPNO</t>
  </si>
  <si>
    <t>kom</t>
  </si>
  <si>
    <t>Čišćenje gradilišta i završna kontrola radova</t>
  </si>
  <si>
    <t>3.1.</t>
  </si>
  <si>
    <t>Završni radovi</t>
  </si>
  <si>
    <t>lit</t>
  </si>
  <si>
    <t>Nabava, dobava i ugradnja vulkanskog kamena tip KAO: Lapilo- vulkanski kamen, dimenzije 8-16 mm, crveno smeđe boje. P=5 m². Ugrađuje se u količini od 50L/ m².</t>
  </si>
  <si>
    <t>2.7.2.</t>
  </si>
  <si>
    <t>m³</t>
  </si>
  <si>
    <t>Nabava, dobava i ugradnja drobljenog kamena (rizle) frakcije 20-40 mm u sloju debljine 10 cm koja se postavlja na dno vaze kako bi se napravio drenažni sloj.</t>
  </si>
  <si>
    <t>2.7.1.</t>
  </si>
  <si>
    <t>Drenažni sloj</t>
  </si>
  <si>
    <t>2.7.</t>
  </si>
  <si>
    <t>m²</t>
  </si>
  <si>
    <t>Nabava, dobava i ugradnja geotextil platna, 300 g/ m2, bijele boje. Uz standardno postavljanje, platno se postavlja i bočno do 20 cm visine vaze. Geotextil se ugrađuje i na vrhu humusno tresetnog supstrata.</t>
  </si>
  <si>
    <t>2.6.4.</t>
  </si>
  <si>
    <t>Nabava, dobava i ugradnja univerzalnog humusno-tresetnog supstrata tip kao: Terra Brill Blumenerde. Sastav: 35% bijeli treset, 35% crni treset, 30% supstratna vlakna, 1500 g NPK gnojivo /m3 + mikro elementi /m3.</t>
  </si>
  <si>
    <t>2.6.3.</t>
  </si>
  <si>
    <t>kg</t>
  </si>
  <si>
    <t>Osmocote exact 6M 15-9-9+Mg+Mikro ili jedankovrijedan proizvod, u količini od 2 g/L s funkcijom dugotrajnog djelovanja do 6 mj.</t>
  </si>
  <si>
    <t>2.6.2.</t>
  </si>
  <si>
    <t>Organski briketirani gnoj Stallatico</t>
  </si>
  <si>
    <t>2.6.1.</t>
  </si>
  <si>
    <t>Ostali materijal potreban za sadnju:</t>
  </si>
  <si>
    <t>2.6.</t>
  </si>
  <si>
    <t xml:space="preserve">kom </t>
  </si>
  <si>
    <t>Cycas revoluta h 1.2-1.8m</t>
  </si>
  <si>
    <t>2.5.5.</t>
  </si>
  <si>
    <t>Rosmarinus officinalis 'Prostratus',clt 3</t>
  </si>
  <si>
    <t>2.5.4.</t>
  </si>
  <si>
    <t>Hemerocallis fulva,clt 9</t>
  </si>
  <si>
    <t>2.5.3.</t>
  </si>
  <si>
    <t>Chamaerops humilis h-1.5-2m</t>
  </si>
  <si>
    <t>2.5.2.</t>
  </si>
  <si>
    <t>Olea europea h-1.5-2m</t>
  </si>
  <si>
    <t>2.5.1.</t>
  </si>
  <si>
    <t>Nabava i dobava biljnog materijala (u kontejneru ili loncu; I klase):</t>
  </si>
  <si>
    <t>2.5.</t>
  </si>
  <si>
    <t>trajnice 60x60x60 cm</t>
  </si>
  <si>
    <t>2.4.1.</t>
  </si>
  <si>
    <t>Sadnja bilja s drenažnim slojem, jednokratnim zalijevanjem i gnojidbom (Organski briketirani gnoj Stallatico i Osmocote exact  6M 15-9-9+Mg+Mikro):</t>
  </si>
  <si>
    <t>2.4.</t>
  </si>
  <si>
    <t>Sadnja bilja</t>
  </si>
  <si>
    <t>2.3.</t>
  </si>
  <si>
    <t>Nabava dobava i ugradnja ukrasne vaze tip kao "Jumbo Patt M" proizvođača Pottery Pots ili  neka jednako dobra. Dimenzije vaze: Ø 119 x H 97 cm, zapremnina 984 l. Bez umetka u vazu. Boja: svijetlo siva.</t>
  </si>
  <si>
    <t>2.2.</t>
  </si>
  <si>
    <t>Nabava, dobava i postavljanje vaza</t>
  </si>
  <si>
    <t xml:space="preserve">Nabava, dovoz i ugradnja kamene rizle, dimenzije 8-16 mm, bijele  boje. </t>
  </si>
  <si>
    <t>1.7.</t>
  </si>
  <si>
    <t xml:space="preserve">Ponovna ugradnja postojećeg kamenog agregata . </t>
  </si>
  <si>
    <t>1.6.</t>
  </si>
  <si>
    <t>Nabava, dobava i postavljanje protukorovne folije tipa Agro malš folija 3,3 x 5 m. Postavlja se na postojeću zemljanu podlogu tako da se platno rubno sa svake strane podigne za 5 cm. Obračun prema stvarno utrošenim količinama.</t>
  </si>
  <si>
    <t>1.5.</t>
  </si>
  <si>
    <t>Niveliranje cijele površine platoa, piljenje/frezanje postojećih panjeva na nultu kotu cijele površine</t>
  </si>
  <si>
    <t>1.4.</t>
  </si>
  <si>
    <t>kpl</t>
  </si>
  <si>
    <t>Uklanjanje postoječeg geotekstila te zbrinjavanje istog</t>
  </si>
  <si>
    <t>1.3.</t>
  </si>
  <si>
    <t>Skupljanje postojećeg kamenog agregata sa cijele površine i skladištenje na gradilištu do ponovne ugradnje</t>
  </si>
  <si>
    <t>1.2.</t>
  </si>
  <si>
    <t>Tretiranje  površina herbicidom za šriokolisne korove,10-15 dana prije početka svih radova.</t>
  </si>
  <si>
    <t>1.1.</t>
  </si>
  <si>
    <t>Pripremni radovi</t>
  </si>
  <si>
    <t xml:space="preserve">1. </t>
  </si>
  <si>
    <t>H. Lume</t>
  </si>
  <si>
    <t>Uređenje sunčališta ispred paviljona C</t>
  </si>
  <si>
    <t>Hotel Lume</t>
  </si>
  <si>
    <t>riječni oblutak 16-32mm</t>
  </si>
  <si>
    <t>Dobava, prijevoz i ugradnja riječnog oblutka granulacije 16–32 mm na dio plaže ispred A i B dijela bloka hotela, uključujući istovar, prijevoz razastiranje u debljini 15 cm, grubo i fino planiranje površine. U cijenu je uključena sva potrebna radna snaga, mehanizacija i pomoćni materijal, kompletno dovršenje radova prema projektu i važećim tehničkim propisima.</t>
  </si>
  <si>
    <t>Ugradnja riječnog oblutka</t>
  </si>
  <si>
    <t>Nasipavanje žalom plaže ispred A i B dijela</t>
  </si>
  <si>
    <t>5.1.</t>
  </si>
  <si>
    <t>5.</t>
  </si>
  <si>
    <t>Dobava i ugradnja kompleta za spajanje cijevi kap po kap na lateralni cjevovod. Komplet se sastoji od obujmice odgovarajućeg promjera, komada fleksibilne spojne cijevi Ø16mm tip RAIN BIRD SPX FLEX prosječne duljine 1m ili jednakovrijedan te dva prijelaznog komada 16mmx3/4" tip RAIN BIRD SBE-075 sve s pripadajućim brtvenim materijalom.Obračun po kompletu</t>
  </si>
  <si>
    <t>4.6.9.</t>
  </si>
  <si>
    <t xml:space="preserve">Kompleti za spajanje cijevi kap po kap  </t>
  </si>
  <si>
    <t>4.6.8.</t>
  </si>
  <si>
    <t>m'</t>
  </si>
  <si>
    <t>Dobava i polaganje cijevi kap-po-kap za površinsku ugradnju sa samoregulirajućim kapaljkama, za pritisak 0,6 do 4 bara, razmak kapaljki 33 cm, 2,3 l/h po kapaljki, dvoslojna, smeđa, tip Rain Bird XFD Drip Line ili jednakovrijedan. Stavka uključuje dobavu i ugradnju kuka za za vertikalnu stabilizaciju cijevi protiv izdizanja pod pritiskom. Kuke se ugrađuju se na svakih 1,5 m' cijevi. Stavka uključuje sav potreban ubodni spojni materijal promjera 17mm tip RAIN BIRD serije XFF i njegovu ugradnju, iskop plitkog rova do 5cm u supstratu, prije samog polaganja cijevi  te zagrtanje cijevi nakon polaganja. Obračun po dužnom metru ugrađene cijevi.Obračun se vrši po m' postavljene cijevi</t>
  </si>
  <si>
    <t>4.6.7.</t>
  </si>
  <si>
    <t>Opskrbna cijev kap po kap  - živice i tlopokrivači</t>
  </si>
  <si>
    <t>4.6.6.</t>
  </si>
  <si>
    <t>Stavka uključuje dobavu, dopremu i montažu opreme koja se sastoji od: 
- elektromagnetskog ventila 9V tipa Elektromagnetski ventil DV-F, 1'' Ž, 9V ili jednakovijedan (komplet uključuje dobavu i ugradnju odgovarajućeg navojnog komada T-komad ili koljeno 1" i dvije niple 1" "za izradu ventilskog sklopa.
- filtera s predsetiranim regulatorom pritiska R1" s izlaznim pritiskom 2,1bar za ugradnju na izlaznu stranu elektromagnetskog ventila koji kontrolira rad linije s kap po kap  tipa Rai Bird PRF 100 RBY ili jednakovrijedan (uključuje dobavu i ugradnju jednog kolčaka R1" i sav rad i sitni brtveni materijal za izvedbu spojeva) 
sve prilagođeno za planirane linije navodnjavanja.Obračun se vrši po kompletu opremljenog okna</t>
  </si>
  <si>
    <t>4.6.5.</t>
  </si>
  <si>
    <t>Nabava dobava i ugradnja LR-IP je 9V programator za navodnjavanje s LoRa i Bluetooth® Smart 4.0 komunikacijom. </t>
  </si>
  <si>
    <t>4.6.4.</t>
  </si>
  <si>
    <t>Oprema okna za navodnjavanje</t>
  </si>
  <si>
    <t>4.6.3.</t>
  </si>
  <si>
    <t>Ø 25 (vanjski promjer cijevi)</t>
  </si>
  <si>
    <t>Dobava, doprema i polaganje cijevi iz polietilena PE100, SDR17, 10 bara za izvedbu opskrbnih i lateralnih vodova. Stavka uključuje dobavu i ugradnju kvalitetnih spojnica iz polipropilena PN10 za izvedbu kompletnog cjevovoda s ograncima i spojevima na razdjelne i elektromagnetske ventile. Obračun se vrši po dužnom metru kompletno montiranog, pričvršćenog i ispitanog cjevovoda. U cijenu uključiti šlicanje i bušenje zidova na trasi polaganja cjevovoda. Količina uključuje 10% tehnološkog dodatka.Obračun se vrši po m' postavljenog voda</t>
  </si>
  <si>
    <t>4.6.2.</t>
  </si>
  <si>
    <r>
      <t>Kombinirani strojno-ručni iskop kabelskog rova bez obzira na kategoriju tla. Iskop se izvodi prema trasi u projektu. Rad se izvodi strojno uz pažnju da se ne oštete postojeće instalacije koje su u funkciji. Materijal iz iskopa se odbacuje neposredno uz rov radi ponovne ugradnje, a višak će se odvesti na deponiju</t>
    </r>
    <r>
      <rPr>
        <b/>
        <sz val="8"/>
        <rFont val="Arial"/>
        <family val="2"/>
      </rPr>
      <t>.Stavka uključuje prolazak kroz prometnicu (dužine 2m) koju je potrebno vratiti u prvobino stanje</t>
    </r>
    <r>
      <rPr>
        <sz val="8"/>
        <rFont val="Arial"/>
        <family val="2"/>
      </rPr>
      <t>. Minimalna dubina rova iznosi 30 cm.</t>
    </r>
  </si>
  <si>
    <t>4.6.1.</t>
  </si>
  <si>
    <t>Navodnjavanje</t>
  </si>
  <si>
    <t>4.6.</t>
  </si>
  <si>
    <t>Ugradnja vulkanskog kamena kao malča za gredice i živicu na površini od 50 m². Postavlja se na prethodno ugrađeni geotekstil u količini 50 litara/m2.</t>
  </si>
  <si>
    <t>4.5.4.</t>
  </si>
  <si>
    <t>Nabava i dovoz vulkanskog kamena kao malča, tip KAO: Lapillo-vulkanski kamen, dimenzije 8-16 mm, crveno smeđe boje. Fco gradilište, istovareno.</t>
  </si>
  <si>
    <t>4.5.3.</t>
  </si>
  <si>
    <t xml:space="preserve">Nabava, dobava i postavljanje geotextil platna nakon ugradnje zemljanog supstrata i sadnje predviđenih biljaka, 300 g/m², na poziciju prema nalogu nadzornog inženjera.  </t>
  </si>
  <si>
    <t>4.5.2.</t>
  </si>
  <si>
    <t>Ugradnja i vulkanskog kamena u živicu i cvijetne gredice</t>
  </si>
  <si>
    <t>4.5.</t>
  </si>
  <si>
    <t>Osmocote exact 15-9-11+2,5MgO+Me. 8-9 mjeseci.</t>
  </si>
  <si>
    <t>4.4.5.1.</t>
  </si>
  <si>
    <t>4.4.5.</t>
  </si>
  <si>
    <t>Cilindrično tokareni i dubinski impregnirani kolci (oblice) Ø 6 cm; h 3 m, 3 kolca/ stablo. Kolci se međusobno povezuju s tri poprečne letvice zbog stabilnosti. Vezanje jutenom trakom (1 m po stablu).</t>
  </si>
  <si>
    <t>4.4.4.</t>
  </si>
  <si>
    <t>Morus platanifolia “Fruitless” h 200-250 cm</t>
  </si>
  <si>
    <t>4.4.3.</t>
  </si>
  <si>
    <t xml:space="preserve">Dobava, doprema i ugradnja čiste plodne zemlje za nadopunu sadnih jama nakon sadnje stablašica. Obračun prema m³ ugrađene zemlje. </t>
  </si>
  <si>
    <t>4.4.2.</t>
  </si>
  <si>
    <t xml:space="preserve">Iskop rupa 100x100x100cm za sadnju stablašica. Sadnja biljnog materijala s gnojidbom (Organski briketirani gnoj Stallatico i Osmocote exact 15-9-11 + 2MgO + Me) te prvim zalijevanjem nakon sadnje. </t>
  </si>
  <si>
    <t>4.4.1.</t>
  </si>
  <si>
    <t>Sadnja stabala</t>
  </si>
  <si>
    <t>4.4.</t>
  </si>
  <si>
    <t>Teucrium fruticans  Ø 16</t>
  </si>
  <si>
    <t>Helichrysum V 14</t>
  </si>
  <si>
    <t>4.3.9.</t>
  </si>
  <si>
    <t>Arbutus unedo  Ø 16</t>
  </si>
  <si>
    <t>4.3.8.</t>
  </si>
  <si>
    <t>Polygala myrtifolia clt 9</t>
  </si>
  <si>
    <t>4.3.7.</t>
  </si>
  <si>
    <t xml:space="preserve">Phormium tenax variagatum, Clt 9 </t>
  </si>
  <si>
    <t>4.3.6.</t>
  </si>
  <si>
    <t>Pittospor tobira "nana" Ø 16</t>
  </si>
  <si>
    <t>4.3.5.</t>
  </si>
  <si>
    <t>Rosmarinus prostratus clt 1,5</t>
  </si>
  <si>
    <t>4.3.4.</t>
  </si>
  <si>
    <t>Lavandula angustifolija,  V14</t>
  </si>
  <si>
    <t>4.3.3.</t>
  </si>
  <si>
    <t>Agapanthus umbellatus, plavi, clt 5</t>
  </si>
  <si>
    <t>4.3.2.</t>
  </si>
  <si>
    <t>Pittosporum tobira CLT 10, h visina 60-80 cm</t>
  </si>
  <si>
    <t>4.3.1.</t>
  </si>
  <si>
    <t>4.3.</t>
  </si>
  <si>
    <t xml:space="preserve">Iskop rupa 30x30x30cm u navezenoj plodnoj zemlji . Sadnja biljnog materijala s gnojidbom (Organski briketirani gnoj Stallatico i Osmocote exact 15-9-11 + 2MgO + Me) te prvim zalijevanjem nakon sadnje. </t>
  </si>
  <si>
    <t>4.2.2.</t>
  </si>
  <si>
    <t>Nabava, dobava i planiranje plodne zemlje u sloju 30 cm sadnju živice, na površini približno 25 m2. Nasipavanje izvesti na površinama i debljini sloja koju odredi naručitelj (30cm ). Količina povećana za 20% radi slijeganja.</t>
  </si>
  <si>
    <t>4.2.1.</t>
  </si>
  <si>
    <t>Sadnja biljnog materijala.</t>
  </si>
  <si>
    <t>4.2.</t>
  </si>
  <si>
    <t>Pistacia lentiscus</t>
  </si>
  <si>
    <t>4.1.2.</t>
  </si>
  <si>
    <t xml:space="preserve">Quercus ilex </t>
  </si>
  <si>
    <t>4.1.1.</t>
  </si>
  <si>
    <t>Sanitarna sječa stabala/podizanje krošnje na visinu 3m. Stavka uljučuje piljenje i rad na visini, odvoz i zbrinjavanje zelenog otpada.</t>
  </si>
  <si>
    <t>4.1.</t>
  </si>
  <si>
    <t>Formiranje krošnje stabala</t>
  </si>
  <si>
    <t>Zemljani i hortikulturni radovi</t>
  </si>
  <si>
    <t>4.</t>
  </si>
  <si>
    <t>Dobava, doprema i ugradnja EPDM završnog sloja  antitraumatske podloge u debljini od 10mm. 
Pri nuđenju stavke ukalkulirati ugradnju EPDM sloja u do 4 različite boje.
Obračun po m2 ugrađene gumene podloge.</t>
  </si>
  <si>
    <t>3.2.3.</t>
  </si>
  <si>
    <t>Dobava, doprema i ugradnja SBR temeljnog sloja antitraumatske podloge u debljini od 35mm
Obračun po m2 ugrađene gumene podloge.</t>
  </si>
  <si>
    <t>3.2.2.</t>
  </si>
  <si>
    <t>Dobava, priprema i izvedba lijevane sigurnosne  antitraumatske gumene podloge minimalne debljine 45 mm na površini igrališta. Sustav se sastoji od osnovnog (nosivog) sloja izvedenog od mješavine SBR granula granulacije 2-8 mm i PU veziva ukupne debljine minimalno 35 mm, te gornjeg sloja u boji izvedenog od mješavine EPDM granula granulacije 1-4 mm i PU veziva ukupne debljine minimalno 10 mm. Završni sloj otporan na atmosferske uvjete i habanje. Podloga se izvodi na unaprijed pripremljenoj i zbijenoj podlozi od kamenog drobljenca ili betona.</t>
  </si>
  <si>
    <t>3.2.1.</t>
  </si>
  <si>
    <t>Ugradnja gumene podloge</t>
  </si>
  <si>
    <t>3.2.</t>
  </si>
  <si>
    <t xml:space="preserve">Nabava, dobava i ugradnja sigurnosne podloge </t>
  </si>
  <si>
    <t>Igračka Ice Cream Cart (PCM52431) dimenzija 279 × 119 × 187 cm predstavlja tematski „sladoledni kolica“ element za slobodnu igru u sklopu MOMENTS™ kolekcije, izrađena je od čvrstih i vremenski odgovornih materijala s HDPE pločama i toplo pocinčanim čeličnim nosačima, opremljena je taktillnim i pokretnim elementima poput gumiranih protokola, „cvijetnih“ utora i panela koji potiču djecu na interakciju, što omogućuje višestruke scenarije igre trgovanja i komunikacije. Ovaj tematski element osmišljen je tako da potakne dramatsku igru, razvoj jezičnih i komunikacijskih vještina, razumijevanje uzročno-posljedičnih veza, logičkog razmišljanja te socijalnu suradnju među djecom. Namijenjen je do 9 korisnika u dobi od 2+ godina, uz sigurnosnu zonu od 16,7 m² i projektiranu površinu padanja po normi EN 1176, te služi kao društveno-kreativni stimulans unutar igrališnih prostora.</t>
  </si>
  <si>
    <t>ICE CREAM CART PCM52431-0901</t>
  </si>
  <si>
    <t>Igrač Play Tower with Climbing Pole (PCM101621) dimenzija 364 × 139 × 200 cm predstavlja robustan višefunkcionalni toranj za penjanje i igru, sastavljen je od vremenski odgovornih i čvrstih materijala uključujući vruće pocinčane čelične nosače, HDPE ploča koje su otporne na UV-zračenje i udarce, te taktile abacus ploče koja potiče kognitivnu igru i učenje brojeva. Opremljen je penjačkim polom, platformom te nizom uspona i spusteva koji razvijaju ravnotežu, koordinaciju, prostornu percepciju i križnu motoričku koordinaciju, istovremeno potičući i socijalnu interakciju među djecom kroz kolektivnu igru na konstrukciji. Namijenjen je do 12 korisnika u dobi od 2+ godina, uz maksimalnu visinu slobodnog pada 118 cm i sigurnosnu zonu od 22,1 m², projektiran je i certificiran u skladu s normom EN 1176.</t>
  </si>
  <si>
    <t>Play Tower with Climbing Pole_PCM101621</t>
  </si>
  <si>
    <t>Njihalica Racer (ELE400002) dimenzija 71 × 36 × 68 cm izrađena je kao samostojeći rocker s jednom točkom oslonca na kvalitetnoj čeličnoj opruzi, s sjedištem od recikliranog PE materijala otpornog na udarce i vremenske uvjete, te ergonomskim rukohvatima s mekim TPV gumiranim oblogama za siguran i udoban zahvat. Ovaj element pruža blago ljuljanje i ljuljuškasti pokret koji potiče razvoj ravnoteže, propriocepcije i osjećaja za prostornu orijentaciju, što su temeljne motoričke sposobnosti za tjelesnu koordinaciju i samopouzdanje u kretanju. Namijenjen je 1 korisniku u dobi od 2+ godina (ključna skupina 2–6 g), uz maksimalnu visinu slobodnog pada 60 cm i sigurnosnu zonu od 5,9 m², te je projektiran i certificiran u skladu s normom EN 1176</t>
  </si>
  <si>
    <t>RACER_ELE400002</t>
  </si>
  <si>
    <t>Njihalica Baby Seat, H:2.5m (SW990023) sastoji se od čvrstog sjedišta za bebe s potpornim rubovima od gume koja pruža potpunu potporu tijelu djeteta i sigurnosni osjećaj tijekom ljuljanja, ugrađena je na klasičnu metalnu konstrukciju s 6 mm nehrđajućim čeličnim lancima otpornim na koroziju i vremenske uvjete. Ovaj ljuljački element osmišljen je tako da visina sjedišta omogućuje djetetu kontakt očima s većom djecom, a ljuljanje potiče razvoj ravnoteže, koordinacije, prostornog osjećaja i snažnijih trbušnih mišića, kao i spoznaju uzročno-posljedičnih veza kroz interakciju s njegovateljima ili vršnjacima. Namijenjena je 1 korisniku u dobi od 1+ godina, uz maksimalnu visinu slobodnog pada 151 cm i sigurnosnu zonu od 13,9 m², te je projektirana i certificirana u skladu s normom EN 1176.</t>
  </si>
  <si>
    <t>Baby Seat, H:2.5m_SW990023</t>
  </si>
  <si>
    <t>Navješena ljuljačka Swing H:2.5m, Std. Seats (KSW90014) sastoji se od robustne A-okvir konstrukcije od toplo pocinčanog čelika s dvostrukim standardnim sjedištima koja su ergonomski oblikovana s blagom krivinom za sigurnu poziciju sjedenja i otpornim na UV-utjecaje, dok su lance i ovjes konstruirani za dugotrajnu upotrebu na otvorenom. Ova ljuljačka omogućuje dječju igru ljuljanja, sjedenje, stajanje ili skakanje s nje, čime se dodatno potiče rad mišića ruku, nogu i trupa te razvoj ravnoteže, koordinacije i prostornog osjećaja, što su ključne motoričke vještine za sigurno kretanje u okolini. Namijenjena je za 2 korisnika u dobi od 2 do 15 godina, uz maksimalnu visinu slobodnog pada 145 cm i sigurnosnu zonu 23,3 m², i projektirana je u skladu s normom EN 1176.</t>
  </si>
  <si>
    <t>Swing H:2.5m, Std. Seats_KSW90014</t>
  </si>
  <si>
    <t>Trampolin Membrane Jumper Six-sided (JUM103) dimenzija 168 × 193 × 3 cm sastoji se od fleksibilne membrane za skakanje debljine 6 mm (EP Ethylene-Propylene) s ojačanom tkaninom koja je otpornom na UV i vremenske uvjete, ugrađena je u čeličnu konstrukciju toplo pocinčanih dijelova s 36 nehrđajućih čeličnih opruga koje pružaju elastično, kontrolirano odbijanje, dok su rubovi obloženi SBR recikliranom gumom za sigurniji dodir i bolju vizualnu definiciju. Namijenjena je 1 korisniku u dobi od 4+ godina i pruža popularnu aktivnost skakanja koja trenira ravnotežu, propriocepciju, ritam i velike mišićne skupine, te doprinosi izgradnji koštane gustoće kroz ponavljene pokrete skakanja, u skladu s normom EN 1176, uz maksimalnu visinu slobodnog pada 100 cm i sigurnosnu zonu 13,3 m².</t>
  </si>
  <si>
    <t>Igralo JUMPER SIXSIDED 108X108X108 CM_JUM10301-0301</t>
  </si>
  <si>
    <t>Njihalica WeHopper, Mini (PCM158) izrađena je od kvalitetnih metalnih dijelova od vruće pocinčanog čelika sa dodatnim slojem prah-boje za izvrsnu otpornost na koroziju i dug vijek trajanja, opremljena je sjedištima sa strukturnom kernekom od polipropilena (PP) i vanjskim slojem TPV gume otpornošću na udarce i vremenske uvjete, te velikim zaobljenim rukohvatima zavarene konstrukcije i težinskom gumenom torzijskom oprugom koja omogućava kontrolirano ljuljanje i rotaciju. Sustav ležajeva je težak, trajno podmazan s kugličnim ležajevima i gumiranim zaptivačima, a ugrađena je i fero-kočnica koja zaustavlja pokret unutar dvije revolucije. Namijenjena je dvoje djece u dobi od približno 3 do 8 godina, uz maksimalnu visinu slobodnog pada 80 cm i sigurnosnu zonu 20,9 m², te potiče razvoj ravnoteže, koordinacije, mišićne snage i socijalne interakcije kroz ljuljanje i okretanje u skladu s normom EN 1176.</t>
  </si>
  <si>
    <t>Igralo WE HOPPER_PCM158-0001</t>
  </si>
  <si>
    <t>2.1.</t>
  </si>
  <si>
    <t>Stavka uključuje nabavu, dobavu i montažu sprava po uputama proizvođača na siguran način za korištenje</t>
  </si>
  <si>
    <t>Ugrradnja igrala</t>
  </si>
  <si>
    <t xml:space="preserve">Navaba, dobava i ugradnja gotovih betonskih stepenica  tipa "beton lučko siva granit dimenzije 125 x 35 x 14 cm". </t>
  </si>
  <si>
    <t>1.11.2.</t>
  </si>
  <si>
    <t>Dobava betona i izrada armiranobetonskih temelja klase betona C25/30 prema uputstvima proizvođača, ugrađenog u odgovarajućoj oplati.  Obavezna ugradnja betona s pervibratorom. U jediničnoj cijeni stavke obuhvaćena je dobava i ugradnja betona, oplata, armatura te svi potrebni materijali, radovi, pomoćna sredstva i transport za kompletnu izvedbu te izvedba tamponske posteljice u debljini od 10 cm prema detalju. Obračun po m³ ugrađenog betona.</t>
  </si>
  <si>
    <t>1.11.1.</t>
  </si>
  <si>
    <t>Izrada temelja za klupe, rasvjetni stup, stepenice i koševe za otpad.</t>
  </si>
  <si>
    <t>1.11.</t>
  </si>
  <si>
    <t xml:space="preserve"> - betonski rubnjaci</t>
  </si>
  <si>
    <t>1.10.1.</t>
  </si>
  <si>
    <t>1.10.</t>
  </si>
  <si>
    <t xml:space="preserve"> - beton ab ploče </t>
  </si>
  <si>
    <t>1.9.1.</t>
  </si>
  <si>
    <t>Betoniranje AB temeljne ploče za igralo u iskopanim rovovima, betonom C 25/30.po potrebi betoniranje podložnog betona na poziciji ab stope igrala betonom klase C 16/20 debljine 10 cm. Vrh temelja mora biti poravnan sa vrhom tamponske podloge kako bi antistres podloga prekrila anker sprave. U cijenu uključeno izrada oplate, ugradnja armature i betoniranje. Obračun po m3 betona, m2 oplate i kg armature.</t>
  </si>
  <si>
    <t>1.9.</t>
  </si>
  <si>
    <t>Izrada tampona debljine 25-35 cm.(drobljeni kamen 0-64mm).Strojno zbijanje i niveliranje podloge do završne kote terena. Izrada završnog izravnavajućeg sloja(pijesak).</t>
  </si>
  <si>
    <t>1.8.</t>
  </si>
  <si>
    <t xml:space="preserve">Dobava i ugradnja geotekstila protiv korova min 150/g/m. </t>
  </si>
  <si>
    <t>Produbljivanje iskopa  za ab ploču sprava u bez obzira na kategorije tla sa utovarom i odvozom na deponiju. Obračun se vrši prema stvarno iskopanim količinama, u m³ neovisno o kategoriji tla u sraslom stanju.</t>
  </si>
  <si>
    <t>Poravnanje i nabijanje dna iskopa vibropločom. Obračun po m2.</t>
  </si>
  <si>
    <t>Zona oblutka</t>
  </si>
  <si>
    <t>1.4.2.</t>
  </si>
  <si>
    <t>Zona gumirane podloge</t>
  </si>
  <si>
    <t>1.4.1.</t>
  </si>
  <si>
    <t>Iskop, te niveliranje terena u dvije zone prema nultoj koti određenoj od strane investitora. Strojno i ručno skidanje sloja tla prosječne dubine od 24-40  cm od završne kote terena. Dubina iskopa zrcala ispod projektiranih obloga u prosjeku je 30-40 cm. Paziti da se prilikom iskopa ne oštete instalacije. Pikamiranje ukoliko se naiđe na stijenu. P= m². Obračun se vrši prema stvarno iskopanim količinama, u m³ neovisno o kategoriji tla u sraslom stanju.</t>
  </si>
  <si>
    <t xml:space="preserve">Demontaža igrala, rasvijetnog tjela, elemenata urbane opreme i podloge
Demontaža/uklanjanje elemenata opreme, razbijanje betonskih temelja/stopa igrala, uklanjanje antistres podloge (umjetna trava), utovar, prijevoz i pohrana na lokaciju u dogovoru s predstavnicima. 
</t>
  </si>
  <si>
    <t xml:space="preserve">Demontaža dijela postojeće panel ograde oko igrališta,skladištenje na gradilištu tokom radova, te montaža iste nakon završetka izvođenja radova. </t>
  </si>
  <si>
    <t>Priprema gradilišta, priprema terena, uklanjanje prepreka, pregled i ispitivanje instalacija, dovoz strojeva i opreme za rad i sl. Obračun se vrši prema po m².</t>
  </si>
  <si>
    <t>Pripremni, zemljani radovi i građevinski radovi</t>
  </si>
  <si>
    <t>Port 9</t>
  </si>
  <si>
    <t>Napomena</t>
  </si>
  <si>
    <t>Ukupno</t>
  </si>
  <si>
    <t>Iznos</t>
  </si>
  <si>
    <t>KOL</t>
  </si>
  <si>
    <t>JM</t>
  </si>
  <si>
    <t>Opis</t>
  </si>
  <si>
    <t>R. broj</t>
  </si>
  <si>
    <t>Naziv objekta</t>
  </si>
  <si>
    <t>DESTINACIJA: KORČULA</t>
  </si>
  <si>
    <t>Ponudbeni troškovnik za radove rekonstrukcije dječjeg igrališta i uređenja sunčališta_Korčula</t>
  </si>
  <si>
    <t xml:space="preserve">Rekonstrukcija dječjeg igrališta </t>
  </si>
  <si>
    <t>Nabava, dobava i ugradnja oblutka tipa kao riječni oblutak 16-32 mm, Okrugli, dvostruko isprani.Odgovara normi EN 1176-1. Granulacija 16-32 mm Pprilikom ugradnje oblutak se nivelira u zoni između gumiranih podloga i rubova igrališta. Stavka se obračunava po stvarnoj količini ugrađenog oblutka.</t>
  </si>
  <si>
    <t>Dobava i ugradnja betonskih, parkovnih rubnjaka sa izvedbom i iskopom temelja- posteljice. Bet. parkovni rubnjaci dim 100x20x5 cm u sivoj boji. Rubnjaci se prvo postavljaju u posteljicu iz betona C25/30 polovicom visine (skošeni rubovi posteljice). Izvedba bet. posteljice i fugiranje spojeva uračunato u jed. cijenu. Rubnjaci se postavljaju oko pješčane/gumene površine predviđene za igru. Obračun po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</si>
</sst>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Aptos Narrow"/>
      <family val="2"/>
      <charset val="238"/>
      <scheme val="minor"/>
    </font>
    <font>
      <sz val="8"/>
      <color theme="3" tint="0.499984740745262"/>
      <name val="Arial"/>
      <family val="2"/>
    </font>
    <font>
      <b/>
      <sz val="8"/>
      <color theme="1"/>
      <name val="Arial"/>
      <family val="2"/>
    </font>
    <font>
      <sz val="8"/>
      <color theme="1"/>
      <name val="Arial"/>
      <family val="2"/>
    </font>
    <font>
      <sz val="8"/>
      <color theme="1"/>
      <name val="Arial"/>
      <family val="2"/>
      <charset val="238"/>
    </font>
    <font>
      <sz val="8"/>
      <name val="Arial"/>
      <family val="2"/>
      <charset val="238"/>
    </font>
    <font>
      <sz val="8"/>
      <name val="Arial"/>
      <family val="2"/>
    </font>
    <font>
      <b/>
      <sz val="8"/>
      <name val="Arial"/>
      <family val="2"/>
    </font>
    <font>
      <sz val="11"/>
      <color rgb="FF000000"/>
      <name val="Calibri"/>
      <family val="2"/>
      <charset val="238"/>
    </font>
    <font>
      <sz val="8"/>
      <color theme="3" tint="0.499984740745262"/>
      <name val="Arial"/>
      <family val="2"/>
      <charset val="238"/>
    </font>
    <font>
      <b/>
      <sz val="8"/>
      <name val="Arial"/>
      <family val="2"/>
      <charset val="238"/>
    </font>
    <font>
      <b/>
      <sz val="8"/>
      <color theme="3" tint="0.499984740745262"/>
      <name val="Arial"/>
      <family val="2"/>
    </font>
    <font>
      <sz val="8"/>
      <color rgb="FF000000"/>
      <name val="Arial"/>
      <family val="2"/>
    </font>
    <font>
      <sz val="8"/>
      <color indexed="8"/>
      <name val="Arial"/>
      <family val="2"/>
    </font>
    <font>
      <i/>
      <sz val="8"/>
      <color theme="1"/>
      <name val="Arial"/>
      <family val="2"/>
    </font>
    <font>
      <sz val="10"/>
      <name val="Helv"/>
    </font>
    <font>
      <i/>
      <sz val="8"/>
      <name val="Arial"/>
      <family val="2"/>
    </font>
    <font>
      <i/>
      <sz val="8"/>
      <color theme="1"/>
      <name val="Arial"/>
      <family val="2"/>
      <charset val="238"/>
    </font>
    <font>
      <sz val="10"/>
      <name val="Arial"/>
      <family val="2"/>
      <charset val="238"/>
    </font>
    <font>
      <sz val="11"/>
      <name val="Aptos Narrow"/>
      <family val="2"/>
      <charset val="238"/>
      <scheme val="minor"/>
    </font>
    <font>
      <b/>
      <sz val="12"/>
      <color theme="1"/>
      <name val="Arial"/>
      <family val="2"/>
    </font>
    <font>
      <b/>
      <sz val="12"/>
      <name val="Arial"/>
      <family val="2"/>
      <charset val="238"/>
    </font>
  </fonts>
  <fills count="7">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bgColor rgb="FFC5E0B4"/>
      </patternFill>
    </fill>
    <fill>
      <patternFill patternType="solid">
        <fgColor theme="5" tint="0.79998168889431442"/>
        <bgColor indexed="64"/>
      </patternFill>
    </fill>
    <fill>
      <patternFill patternType="solid">
        <fgColor theme="6" tint="0.79998168889431442"/>
        <bgColor indexed="64"/>
      </patternFill>
    </fill>
  </fills>
  <borders count="27">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theme="2"/>
      </left>
      <right style="thin">
        <color theme="2"/>
      </right>
      <top style="medium">
        <color indexed="64"/>
      </top>
      <bottom style="medium">
        <color indexed="64"/>
      </bottom>
      <diagonal/>
    </border>
    <border>
      <left/>
      <right style="medium">
        <color indexed="64"/>
      </right>
      <top/>
      <bottom/>
      <diagonal/>
    </border>
    <border>
      <left style="thin">
        <color theme="2"/>
      </left>
      <right style="thin">
        <color theme="2"/>
      </right>
      <top style="thin">
        <color theme="2"/>
      </top>
      <bottom/>
      <diagonal/>
    </border>
    <border>
      <left style="medium">
        <color indexed="64"/>
      </left>
      <right/>
      <top/>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style="medium">
        <color indexed="64"/>
      </right>
      <top style="thin">
        <color theme="2"/>
      </top>
      <bottom style="thin">
        <color theme="2"/>
      </bottom>
      <diagonal/>
    </border>
    <border>
      <left style="medium">
        <color indexed="64"/>
      </left>
      <right/>
      <top style="thin">
        <color theme="2"/>
      </top>
      <bottom style="thin">
        <color theme="2"/>
      </bottom>
      <diagonal/>
    </border>
    <border>
      <left style="medium">
        <color indexed="64"/>
      </left>
      <right style="thin">
        <color theme="2"/>
      </right>
      <top style="thin">
        <color theme="2"/>
      </top>
      <bottom style="thin">
        <color theme="2"/>
      </bottom>
      <diagonal/>
    </border>
    <border>
      <left style="thin">
        <color theme="2"/>
      </left>
      <right style="medium">
        <color indexed="64"/>
      </right>
      <top/>
      <bottom style="thin">
        <color theme="2"/>
      </bottom>
      <diagonal/>
    </border>
    <border>
      <left style="thin">
        <color theme="2"/>
      </left>
      <right style="thin">
        <color theme="2"/>
      </right>
      <top/>
      <bottom style="thin">
        <color theme="2"/>
      </bottom>
      <diagonal/>
    </border>
    <border>
      <left style="medium">
        <color indexed="64"/>
      </left>
      <right style="thin">
        <color theme="2"/>
      </right>
      <top/>
      <bottom style="thin">
        <color theme="2"/>
      </bottom>
      <diagonal/>
    </border>
    <border>
      <left/>
      <right/>
      <top style="hair">
        <color auto="1"/>
      </top>
      <bottom/>
      <diagonal/>
    </border>
    <border>
      <left style="thin">
        <color theme="2"/>
      </left>
      <right/>
      <top style="thin">
        <color theme="2"/>
      </top>
      <bottom style="thin">
        <color theme="2"/>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5">
    <xf numFmtId="0" fontId="0" fillId="0" borderId="0"/>
    <xf numFmtId="0" fontId="8" fillId="0" borderId="0"/>
    <xf numFmtId="0" fontId="8" fillId="0" borderId="0"/>
    <xf numFmtId="0" fontId="15" fillId="0" borderId="0"/>
    <xf numFmtId="0" fontId="18" fillId="0" borderId="0"/>
  </cellStyleXfs>
  <cellXfs count="113">
    <xf numFmtId="0" fontId="0" fillId="0" borderId="0" xfId="0"/>
    <xf numFmtId="0" fontId="0" fillId="0" borderId="0" xfId="0" applyAlignment="1">
      <alignment horizontal="center"/>
    </xf>
    <xf numFmtId="164" fontId="1" fillId="0" borderId="1" xfId="0" applyNumberFormat="1" applyFont="1" applyBorder="1" applyAlignment="1">
      <alignment horizontal="center" vertical="center"/>
    </xf>
    <xf numFmtId="0" fontId="2" fillId="0" borderId="2" xfId="0" applyFont="1" applyBorder="1"/>
    <xf numFmtId="0" fontId="3" fillId="0" borderId="1" xfId="0" applyFont="1" applyBorder="1" applyAlignment="1">
      <alignment horizontal="center" vertical="center" wrapText="1"/>
    </xf>
    <xf numFmtId="164" fontId="1" fillId="0" borderId="3" xfId="0" applyNumberFormat="1" applyFont="1" applyBorder="1" applyAlignment="1">
      <alignment horizontal="center" vertical="center"/>
    </xf>
    <xf numFmtId="0" fontId="2" fillId="0" borderId="0" xfId="0" applyFont="1"/>
    <xf numFmtId="0" fontId="3" fillId="0" borderId="3" xfId="0" applyFont="1" applyBorder="1" applyAlignment="1">
      <alignment horizontal="center" vertical="center" wrapText="1"/>
    </xf>
    <xf numFmtId="0" fontId="4" fillId="0" borderId="4" xfId="0" applyFont="1" applyBorder="1" applyAlignment="1">
      <alignment horizontal="center" vertical="top"/>
    </xf>
    <xf numFmtId="164" fontId="1" fillId="0" borderId="7" xfId="0" applyNumberFormat="1" applyFont="1" applyBorder="1" applyAlignment="1">
      <alignment horizontal="center" vertical="center"/>
    </xf>
    <xf numFmtId="0" fontId="3" fillId="0" borderId="5" xfId="0" applyFont="1" applyBorder="1" applyAlignment="1">
      <alignment horizontal="center" vertical="center"/>
    </xf>
    <xf numFmtId="2"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4" fillId="0" borderId="6" xfId="0" applyFont="1" applyBorder="1" applyAlignment="1">
      <alignment horizontal="center" vertical="top"/>
    </xf>
    <xf numFmtId="0" fontId="4" fillId="0" borderId="8" xfId="0" applyFont="1" applyBorder="1" applyAlignment="1">
      <alignment horizontal="center" vertical="top"/>
    </xf>
    <xf numFmtId="164" fontId="1" fillId="0" borderId="9" xfId="0" applyNumberFormat="1" applyFont="1" applyBorder="1" applyAlignment="1">
      <alignment horizontal="center" vertical="center"/>
    </xf>
    <xf numFmtId="0" fontId="0" fillId="0" borderId="0" xfId="0" applyAlignment="1">
      <alignment horizontal="center" vertical="center"/>
    </xf>
    <xf numFmtId="2"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6" fillId="0" borderId="9" xfId="0" applyFont="1" applyBorder="1" applyAlignment="1">
      <alignment horizontal="left" vertical="center" wrapText="1"/>
    </xf>
    <xf numFmtId="0" fontId="7" fillId="0" borderId="9" xfId="0" applyFont="1" applyBorder="1" applyAlignment="1">
      <alignment horizontal="left" vertical="center" wrapText="1"/>
    </xf>
    <xf numFmtId="0" fontId="4" fillId="0" borderId="10" xfId="0" applyFont="1" applyBorder="1" applyAlignment="1">
      <alignment horizontal="center" vertical="top"/>
    </xf>
    <xf numFmtId="164" fontId="1" fillId="0" borderId="11" xfId="0" applyNumberFormat="1" applyFont="1" applyBorder="1" applyAlignment="1">
      <alignment horizontal="center" vertical="center"/>
    </xf>
    <xf numFmtId="2" fontId="5" fillId="0" borderId="11"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7" fillId="0" borderId="11" xfId="0" applyFont="1" applyBorder="1" applyAlignment="1">
      <alignment horizontal="left"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16" fontId="3" fillId="0" borderId="11" xfId="0" applyNumberFormat="1" applyFont="1" applyBorder="1" applyAlignment="1">
      <alignment horizontal="left" vertical="center"/>
    </xf>
    <xf numFmtId="0" fontId="2" fillId="0" borderId="11" xfId="0" applyFont="1" applyBorder="1" applyAlignment="1">
      <alignment horizontal="left" vertical="center"/>
    </xf>
    <xf numFmtId="2" fontId="5" fillId="3" borderId="11" xfId="0" applyNumberFormat="1" applyFont="1" applyFill="1" applyBorder="1" applyAlignment="1" applyProtection="1">
      <alignment horizontal="center" vertical="center"/>
      <protection locked="0"/>
    </xf>
    <xf numFmtId="0" fontId="6" fillId="3" borderId="11" xfId="0" applyFont="1" applyFill="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top"/>
    </xf>
    <xf numFmtId="0" fontId="5" fillId="4" borderId="11" xfId="1" applyFont="1" applyFill="1" applyBorder="1" applyAlignment="1">
      <alignment horizontal="left" vertical="center" wrapText="1"/>
    </xf>
    <xf numFmtId="0" fontId="4" fillId="0" borderId="14" xfId="0" applyFont="1" applyBorder="1" applyAlignment="1">
      <alignment horizontal="center" vertical="top"/>
    </xf>
    <xf numFmtId="0" fontId="4" fillId="0" borderId="11" xfId="0" applyFont="1" applyBorder="1" applyAlignment="1">
      <alignment horizontal="left" vertical="center" wrapText="1"/>
    </xf>
    <xf numFmtId="0" fontId="4" fillId="0" borderId="15" xfId="0" applyFont="1" applyBorder="1" applyAlignment="1">
      <alignment horizontal="center" vertical="top"/>
    </xf>
    <xf numFmtId="4" fontId="5" fillId="0" borderId="11" xfId="1" applyNumberFormat="1" applyFont="1" applyBorder="1" applyAlignment="1">
      <alignment horizontal="left" vertical="center" wrapText="1"/>
    </xf>
    <xf numFmtId="0" fontId="4" fillId="0" borderId="16" xfId="0" applyFont="1" applyBorder="1" applyAlignment="1">
      <alignment horizontal="center" vertical="top"/>
    </xf>
    <xf numFmtId="164" fontId="9" fillId="0" borderId="17" xfId="0" applyNumberFormat="1" applyFont="1" applyBorder="1" applyAlignment="1">
      <alignment horizontal="center" vertical="center"/>
    </xf>
    <xf numFmtId="0" fontId="4" fillId="0" borderId="17" xfId="0" applyFont="1" applyBorder="1" applyAlignment="1">
      <alignment horizontal="center" vertical="center"/>
    </xf>
    <xf numFmtId="2" fontId="4" fillId="0" borderId="17" xfId="0" applyNumberFormat="1" applyFont="1" applyBorder="1" applyAlignment="1">
      <alignment horizontal="center" vertical="center"/>
    </xf>
    <xf numFmtId="0" fontId="10" fillId="0" borderId="17" xfId="2" applyFont="1" applyBorder="1" applyAlignment="1">
      <alignment horizontal="left" vertical="center" wrapText="1"/>
    </xf>
    <xf numFmtId="0" fontId="10" fillId="0" borderId="17" xfId="0" applyFont="1" applyBorder="1" applyAlignment="1">
      <alignment horizontal="left" vertical="center"/>
    </xf>
    <xf numFmtId="0" fontId="4" fillId="0" borderId="18" xfId="0" applyFont="1" applyBorder="1" applyAlignment="1">
      <alignment horizontal="center" vertical="top"/>
    </xf>
    <xf numFmtId="164" fontId="11" fillId="5" borderId="4" xfId="0" applyNumberFormat="1" applyFont="1" applyFill="1" applyBorder="1" applyAlignment="1">
      <alignment horizontal="center" vertical="center" wrapText="1"/>
    </xf>
    <xf numFmtId="164" fontId="11" fillId="5" borderId="5" xfId="0" applyNumberFormat="1" applyFont="1" applyFill="1" applyBorder="1" applyAlignment="1">
      <alignment horizontal="center" vertical="center" wrapText="1"/>
    </xf>
    <xf numFmtId="4" fontId="7" fillId="5" borderId="5" xfId="0" applyNumberFormat="1" applyFont="1" applyFill="1" applyBorder="1" applyAlignment="1">
      <alignment horizontal="center" vertical="center" wrapText="1"/>
    </xf>
    <xf numFmtId="2" fontId="7" fillId="5" borderId="5" xfId="0" applyNumberFormat="1"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5" xfId="0" applyFont="1" applyFill="1" applyBorder="1" applyAlignment="1">
      <alignment horizontal="left" vertical="center" wrapText="1"/>
    </xf>
    <xf numFmtId="49" fontId="7" fillId="5" borderId="6" xfId="0" applyNumberFormat="1" applyFont="1" applyFill="1" applyBorder="1" applyAlignment="1">
      <alignment horizontal="center" vertical="center" wrapText="1"/>
    </xf>
    <xf numFmtId="0" fontId="4" fillId="0" borderId="8" xfId="0" applyFont="1" applyBorder="1" applyAlignment="1">
      <alignment horizontal="center" vertical="center"/>
    </xf>
    <xf numFmtId="164" fontId="9" fillId="0" borderId="0" xfId="0" applyNumberFormat="1"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center" vertical="center"/>
    </xf>
    <xf numFmtId="0" fontId="4" fillId="0" borderId="10" xfId="0" applyFont="1" applyBorder="1" applyAlignment="1">
      <alignment horizontal="center" vertical="center"/>
    </xf>
    <xf numFmtId="0" fontId="2" fillId="0" borderId="0" xfId="0" applyFont="1" applyAlignment="1">
      <alignment horizontal="left" vertical="center"/>
    </xf>
    <xf numFmtId="16" fontId="2" fillId="0" borderId="0" xfId="0" applyNumberFormat="1" applyFont="1" applyAlignment="1">
      <alignment horizontal="left" vertical="center"/>
    </xf>
    <xf numFmtId="0" fontId="0" fillId="0" borderId="0" xfId="0" applyAlignment="1">
      <alignment horizontal="left" vertical="center"/>
    </xf>
    <xf numFmtId="164" fontId="1" fillId="0" borderId="0" xfId="0" applyNumberFormat="1" applyFont="1" applyAlignment="1">
      <alignment horizontal="center" vertical="center"/>
    </xf>
    <xf numFmtId="0" fontId="2" fillId="0" borderId="0" xfId="0" applyFont="1" applyAlignment="1">
      <alignment horizontal="center" vertical="center"/>
    </xf>
    <xf numFmtId="2"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center" vertical="center"/>
    </xf>
    <xf numFmtId="0" fontId="6" fillId="0" borderId="0" xfId="0" applyFont="1" applyAlignment="1">
      <alignment horizontal="left" vertical="center" wrapText="1"/>
    </xf>
    <xf numFmtId="2" fontId="12" fillId="0" borderId="0" xfId="0" applyNumberFormat="1" applyFont="1" applyAlignment="1">
      <alignment horizontal="center" vertical="center" wrapText="1"/>
    </xf>
    <xf numFmtId="0" fontId="6" fillId="0" borderId="0" xfId="0" applyFont="1" applyAlignment="1">
      <alignment horizontal="center" vertical="center" wrapText="1"/>
    </xf>
    <xf numFmtId="49" fontId="6" fillId="0" borderId="0" xfId="2" applyNumberFormat="1" applyFont="1" applyAlignment="1">
      <alignment horizontal="center" vertical="center" wrapText="1"/>
    </xf>
    <xf numFmtId="0" fontId="13" fillId="0" borderId="0" xfId="0" applyFont="1" applyAlignment="1">
      <alignment horizontal="left" vertical="center" wrapText="1"/>
    </xf>
    <xf numFmtId="0" fontId="3" fillId="0" borderId="11" xfId="0" applyFont="1" applyBorder="1" applyAlignment="1">
      <alignment horizontal="center" vertical="center"/>
    </xf>
    <xf numFmtId="0" fontId="5" fillId="0" borderId="11" xfId="0" applyFont="1" applyBorder="1" applyAlignment="1">
      <alignment horizontal="left" vertical="center" wrapText="1"/>
    </xf>
    <xf numFmtId="0" fontId="14" fillId="0" borderId="11" xfId="0" applyFont="1" applyBorder="1" applyAlignment="1">
      <alignment horizontal="left" vertical="center" wrapText="1"/>
    </xf>
    <xf numFmtId="2" fontId="6" fillId="0" borderId="19" xfId="3" applyNumberFormat="1" applyFont="1" applyBorder="1" applyAlignment="1" applyProtection="1">
      <alignment horizontal="left" vertical="center" wrapText="1"/>
      <protection hidden="1"/>
    </xf>
    <xf numFmtId="0" fontId="7" fillId="3" borderId="11"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7" fillId="0" borderId="11" xfId="0" applyFont="1" applyBorder="1" applyAlignment="1">
      <alignment horizontal="left" vertical="center" wrapText="1"/>
    </xf>
    <xf numFmtId="0" fontId="14" fillId="0" borderId="11" xfId="0" applyFont="1" applyBorder="1" applyAlignment="1">
      <alignment horizontal="left" vertical="center"/>
    </xf>
    <xf numFmtId="2" fontId="5" fillId="0" borderId="20" xfId="0" applyNumberFormat="1" applyFont="1" applyBorder="1" applyAlignment="1">
      <alignment horizontal="center" vertical="center" wrapText="1"/>
    </xf>
    <xf numFmtId="4" fontId="7" fillId="0" borderId="11" xfId="4" applyNumberFormat="1" applyFont="1" applyBorder="1" applyAlignment="1">
      <alignment horizontal="left" vertical="center" wrapText="1"/>
    </xf>
    <xf numFmtId="0" fontId="16" fillId="0" borderId="0" xfId="0" applyFont="1" applyAlignment="1">
      <alignment horizontal="left" vertical="center" wrapText="1"/>
    </xf>
    <xf numFmtId="14" fontId="5" fillId="0" borderId="0" xfId="0" applyNumberFormat="1" applyFont="1" applyAlignment="1">
      <alignment horizontal="left" vertical="center" wrapText="1"/>
    </xf>
    <xf numFmtId="0" fontId="19" fillId="0" borderId="0" xfId="0" applyFont="1"/>
    <xf numFmtId="0" fontId="5" fillId="0" borderId="8" xfId="0" applyFont="1" applyBorder="1" applyAlignment="1">
      <alignment horizontal="center" vertical="top"/>
    </xf>
    <xf numFmtId="0" fontId="5" fillId="0" borderId="0" xfId="0" applyFont="1" applyAlignment="1">
      <alignment horizontal="center" vertical="center"/>
    </xf>
    <xf numFmtId="0" fontId="5" fillId="0" borderId="10" xfId="0" applyFont="1" applyBorder="1" applyAlignment="1">
      <alignment horizontal="center" vertical="top"/>
    </xf>
    <xf numFmtId="4" fontId="7" fillId="5" borderId="4" xfId="0" applyNumberFormat="1"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7" fillId="3" borderId="22" xfId="0" applyNumberFormat="1" applyFont="1" applyFill="1" applyBorder="1" applyAlignment="1">
      <alignment horizontal="center" vertical="center" wrapText="1"/>
    </xf>
    <xf numFmtId="0" fontId="2" fillId="0" borderId="23" xfId="0" applyFont="1" applyBorder="1" applyAlignment="1">
      <alignment horizontal="left" vertical="center"/>
    </xf>
    <xf numFmtId="0" fontId="20" fillId="0" borderId="0" xfId="0" applyFont="1" applyAlignment="1">
      <alignment horizontal="left"/>
    </xf>
    <xf numFmtId="0" fontId="0" fillId="6" borderId="24" xfId="0" applyFill="1" applyBorder="1" applyAlignment="1">
      <alignment horizontal="center"/>
    </xf>
    <xf numFmtId="0" fontId="10" fillId="6" borderId="25" xfId="0" applyFont="1" applyFill="1" applyBorder="1" applyAlignment="1">
      <alignment horizontal="center" vertical="center" wrapText="1"/>
    </xf>
    <xf numFmtId="4" fontId="10" fillId="6" borderId="25" xfId="0" applyNumberFormat="1" applyFont="1" applyFill="1" applyBorder="1" applyAlignment="1">
      <alignment horizontal="center" vertical="center" wrapText="1"/>
    </xf>
    <xf numFmtId="0" fontId="21" fillId="6" borderId="25" xfId="0" applyFont="1" applyFill="1" applyBorder="1" applyAlignment="1">
      <alignment horizontal="center" vertical="center" wrapText="1"/>
    </xf>
    <xf numFmtId="0" fontId="0" fillId="6" borderId="26" xfId="0" applyFill="1" applyBorder="1"/>
    <xf numFmtId="0" fontId="20" fillId="0" borderId="0" xfId="0" applyFont="1" applyAlignment="1">
      <alignment horizontal="center"/>
    </xf>
    <xf numFmtId="0" fontId="20" fillId="0" borderId="0" xfId="0" applyFont="1" applyAlignment="1">
      <alignment horizontal="left"/>
    </xf>
    <xf numFmtId="0" fontId="3" fillId="2" borderId="6" xfId="0" applyFont="1" applyFill="1" applyBorder="1" applyAlignment="1">
      <alignment horizontal="left"/>
    </xf>
    <xf numFmtId="0" fontId="3" fillId="2" borderId="5" xfId="0" applyFont="1" applyFill="1" applyBorder="1" applyAlignment="1">
      <alignment horizontal="left"/>
    </xf>
    <xf numFmtId="0" fontId="3" fillId="2" borderId="4" xfId="0" applyFont="1" applyFill="1" applyBorder="1" applyAlignment="1">
      <alignment horizontal="left"/>
    </xf>
    <xf numFmtId="0" fontId="2" fillId="0" borderId="0" xfId="0" applyFont="1" applyAlignment="1">
      <alignment horizontal="left" vertical="top" wrapText="1"/>
    </xf>
    <xf numFmtId="0" fontId="2" fillId="0" borderId="2" xfId="0" applyFont="1" applyBorder="1" applyAlignment="1">
      <alignment horizontal="left" vertical="top" wrapText="1"/>
    </xf>
  </cellXfs>
  <cellStyles count="5">
    <cellStyle name="Comma 2 5 3 4 2 5" xfId="1" xr:uid="{FD88D12A-FCED-4878-8E50-EFE4B99BC683}"/>
    <cellStyle name="Normal_Sheet1" xfId="4" xr:uid="{30BC6AF8-A795-40E4-BEA5-3A268456BF1F}"/>
    <cellStyle name="Normalno" xfId="0" builtinId="0"/>
    <cellStyle name="Normalno 3" xfId="2" xr:uid="{8E720627-5CE9-4EC6-99F7-5B6337F81BAE}"/>
    <cellStyle name="Style 1" xfId="3" xr:uid="{467CD6D8-6E88-436E-BEC4-97DBF6C2A6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cid:ii_19b21664d81519473551" TargetMode="External"/><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114300</xdr:rowOff>
    </xdr:from>
    <xdr:to>
      <xdr:col>3</xdr:col>
      <xdr:colOff>2254311</xdr:colOff>
      <xdr:row>8</xdr:row>
      <xdr:rowOff>173355</xdr:rowOff>
    </xdr:to>
    <xdr:pic>
      <xdr:nvPicPr>
        <xdr:cNvPr id="2" name="Slika 1">
          <a:extLst>
            <a:ext uri="{FF2B5EF4-FFF2-40B4-BE49-F238E27FC236}">
              <a16:creationId xmlns:a16="http://schemas.microsoft.com/office/drawing/2014/main" id="{CC9C9E89-0513-4F71-987A-8B9A41A255B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85800" y="114300"/>
          <a:ext cx="1751391" cy="152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rv>
  <rv s="0">
    <v>1</v>
    <v>5</v>
  </rv>
  <rv s="1">
    <v>2</v>
    <v>5</v>
    <v>Swing H:2.5m, Std. Seats</v>
  </rv>
  <rv s="0">
    <v>3</v>
    <v>5</v>
  </rv>
  <rv s="0">
    <v>4</v>
    <v>5</v>
  </rv>
  <rv s="0">
    <v>5</v>
    <v>5</v>
  </rv>
  <rv s="0">
    <v>6</v>
    <v>5</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DCD5-5967-4334-86FC-742899CFAC16}">
  <dimension ref="B9:M149"/>
  <sheetViews>
    <sheetView tabSelected="1" topLeftCell="A100" workbookViewId="0">
      <selection activeCell="M102" sqref="M102"/>
    </sheetView>
  </sheetViews>
  <sheetFormatPr defaultRowHeight="15" x14ac:dyDescent="0.25"/>
  <cols>
    <col min="2" max="2" width="9.7109375" customWidth="1"/>
    <col min="4" max="4" width="38.28515625" customWidth="1"/>
    <col min="5" max="7" width="8.85546875" style="1"/>
    <col min="8" max="8" width="11.42578125" style="1" customWidth="1"/>
    <col min="9" max="9" width="16.140625" style="1" customWidth="1"/>
  </cols>
  <sheetData>
    <row r="9" spans="2:13" ht="20.45" customHeight="1" x14ac:dyDescent="0.25"/>
    <row r="10" spans="2:13" ht="15.75" x14ac:dyDescent="0.25">
      <c r="B10" s="107" t="s">
        <v>218</v>
      </c>
      <c r="C10" s="107"/>
      <c r="D10" s="107"/>
      <c r="E10" s="107"/>
      <c r="F10" s="107"/>
      <c r="G10" s="107"/>
      <c r="H10" s="107"/>
      <c r="I10" s="107"/>
      <c r="J10" s="107"/>
      <c r="K10" s="107"/>
      <c r="L10" s="107"/>
      <c r="M10" s="107"/>
    </row>
    <row r="11" spans="2:13" ht="16.5" thickBot="1" x14ac:dyDescent="0.3">
      <c r="B11" s="100"/>
      <c r="C11" s="100"/>
      <c r="D11" s="100"/>
      <c r="E11" s="106"/>
      <c r="F11" s="106"/>
      <c r="G11" s="106"/>
      <c r="H11" s="106"/>
      <c r="I11" s="106"/>
      <c r="J11" s="100"/>
      <c r="K11" s="100"/>
      <c r="L11" s="100"/>
      <c r="M11" s="100"/>
    </row>
    <row r="12" spans="2:13" ht="16.5" thickBot="1" x14ac:dyDescent="0.3">
      <c r="B12" s="105"/>
      <c r="C12" s="102"/>
      <c r="D12" s="104" t="s">
        <v>217</v>
      </c>
      <c r="E12" s="102"/>
      <c r="F12" s="103"/>
      <c r="G12" s="102"/>
      <c r="H12" s="102"/>
      <c r="I12" s="101"/>
      <c r="J12" s="100"/>
      <c r="K12" s="100"/>
      <c r="L12" s="100"/>
      <c r="M12" s="100"/>
    </row>
    <row r="13" spans="2:13" ht="15.75" thickBot="1" x14ac:dyDescent="0.3">
      <c r="B13" s="99" t="s">
        <v>216</v>
      </c>
      <c r="C13" s="97" t="s">
        <v>215</v>
      </c>
      <c r="D13" s="97" t="s">
        <v>214</v>
      </c>
      <c r="E13" s="97" t="s">
        <v>213</v>
      </c>
      <c r="F13" s="98" t="s">
        <v>212</v>
      </c>
      <c r="G13" s="97" t="s">
        <v>211</v>
      </c>
      <c r="H13" s="97" t="s">
        <v>210</v>
      </c>
      <c r="I13" s="96" t="s">
        <v>209</v>
      </c>
      <c r="J13" s="66"/>
    </row>
    <row r="14" spans="2:13" ht="15.75" thickBot="1" x14ac:dyDescent="0.3">
      <c r="B14" s="58" t="s">
        <v>208</v>
      </c>
      <c r="C14" s="57">
        <v>1</v>
      </c>
      <c r="D14" s="57" t="s">
        <v>219</v>
      </c>
      <c r="E14" s="56"/>
      <c r="F14" s="55"/>
      <c r="G14" s="54"/>
      <c r="H14" s="54"/>
      <c r="I14" s="95"/>
      <c r="J14" s="66"/>
    </row>
    <row r="15" spans="2:13" ht="22.5" x14ac:dyDescent="0.25">
      <c r="B15" s="22"/>
      <c r="C15" s="72" t="s">
        <v>67</v>
      </c>
      <c r="D15" s="72" t="s">
        <v>207</v>
      </c>
      <c r="E15" s="70"/>
      <c r="F15" s="69"/>
      <c r="G15" s="61"/>
      <c r="H15" s="60"/>
      <c r="I15" s="15"/>
      <c r="J15" s="66"/>
    </row>
    <row r="16" spans="2:13" ht="45" x14ac:dyDescent="0.25">
      <c r="B16" s="22"/>
      <c r="C16" s="71" t="s">
        <v>65</v>
      </c>
      <c r="D16" s="71" t="s">
        <v>206</v>
      </c>
      <c r="E16" s="79" t="s">
        <v>59</v>
      </c>
      <c r="F16" s="69">
        <v>1</v>
      </c>
      <c r="G16" s="61"/>
      <c r="H16" s="23">
        <f>F16*G16</f>
        <v>0</v>
      </c>
      <c r="I16" s="15"/>
      <c r="J16" s="66"/>
    </row>
    <row r="17" spans="2:10" ht="33.75" x14ac:dyDescent="0.25">
      <c r="B17" s="22"/>
      <c r="C17" s="71" t="s">
        <v>63</v>
      </c>
      <c r="D17" s="71" t="s">
        <v>205</v>
      </c>
      <c r="E17" s="76" t="s">
        <v>59</v>
      </c>
      <c r="F17" s="69">
        <v>1</v>
      </c>
      <c r="G17" s="61"/>
      <c r="H17" s="23">
        <f>F17*G17</f>
        <v>0</v>
      </c>
      <c r="I17" s="15"/>
      <c r="J17" s="66"/>
    </row>
    <row r="18" spans="2:10" ht="78.75" x14ac:dyDescent="0.25">
      <c r="B18" s="22"/>
      <c r="C18" s="71" t="s">
        <v>61</v>
      </c>
      <c r="D18" s="71" t="s">
        <v>204</v>
      </c>
      <c r="E18" s="25" t="s">
        <v>59</v>
      </c>
      <c r="F18" s="69">
        <v>1</v>
      </c>
      <c r="G18" s="61"/>
      <c r="H18" s="23">
        <f>F18*G18</f>
        <v>0</v>
      </c>
      <c r="I18" s="15"/>
      <c r="J18" s="66"/>
    </row>
    <row r="19" spans="2:10" ht="101.25" x14ac:dyDescent="0.25">
      <c r="B19" s="22"/>
      <c r="C19" s="71" t="s">
        <v>58</v>
      </c>
      <c r="D19" s="71" t="s">
        <v>203</v>
      </c>
      <c r="E19" s="79"/>
      <c r="F19" s="69"/>
      <c r="G19" s="61"/>
      <c r="H19" s="23"/>
      <c r="I19" s="15"/>
      <c r="J19" s="71"/>
    </row>
    <row r="20" spans="2:10" x14ac:dyDescent="0.25">
      <c r="B20" s="22"/>
      <c r="C20" s="71" t="s">
        <v>202</v>
      </c>
      <c r="D20" s="71" t="s">
        <v>201</v>
      </c>
      <c r="E20" s="79" t="s">
        <v>12</v>
      </c>
      <c r="F20" s="69">
        <v>30</v>
      </c>
      <c r="G20" s="61"/>
      <c r="H20" s="23">
        <f t="shared" ref="H20:H25" si="0">F20*G20</f>
        <v>0</v>
      </c>
      <c r="I20" s="15"/>
      <c r="J20" s="71"/>
    </row>
    <row r="21" spans="2:10" x14ac:dyDescent="0.25">
      <c r="B21" s="22"/>
      <c r="C21" s="71" t="s">
        <v>200</v>
      </c>
      <c r="D21" s="71" t="s">
        <v>199</v>
      </c>
      <c r="E21" s="79" t="s">
        <v>12</v>
      </c>
      <c r="F21" s="69">
        <v>15</v>
      </c>
      <c r="G21" s="61"/>
      <c r="H21" s="23">
        <f t="shared" si="0"/>
        <v>0</v>
      </c>
      <c r="I21" s="15"/>
      <c r="J21" s="71"/>
    </row>
    <row r="22" spans="2:10" s="91" customFormat="1" ht="22.5" x14ac:dyDescent="0.25">
      <c r="B22" s="94"/>
      <c r="C22" s="71" t="s">
        <v>56</v>
      </c>
      <c r="D22" s="71" t="s">
        <v>198</v>
      </c>
      <c r="E22" s="25" t="s">
        <v>17</v>
      </c>
      <c r="F22" s="69">
        <v>192</v>
      </c>
      <c r="G22" s="93"/>
      <c r="H22" s="23">
        <f t="shared" si="0"/>
        <v>0</v>
      </c>
      <c r="I22" s="92"/>
      <c r="J22" s="71"/>
    </row>
    <row r="23" spans="2:10" ht="56.25" x14ac:dyDescent="0.25">
      <c r="B23" s="22"/>
      <c r="C23" s="71" t="s">
        <v>54</v>
      </c>
      <c r="D23" s="71" t="s">
        <v>197</v>
      </c>
      <c r="E23" s="35" t="s">
        <v>12</v>
      </c>
      <c r="F23" s="69">
        <v>5.7</v>
      </c>
      <c r="G23" s="61"/>
      <c r="H23" s="23">
        <f t="shared" si="0"/>
        <v>0</v>
      </c>
      <c r="I23" s="15"/>
      <c r="J23" s="71"/>
    </row>
    <row r="24" spans="2:10" ht="22.5" x14ac:dyDescent="0.25">
      <c r="B24" s="22"/>
      <c r="C24" s="71" t="s">
        <v>52</v>
      </c>
      <c r="D24" s="71" t="s">
        <v>196</v>
      </c>
      <c r="E24" s="25" t="s">
        <v>17</v>
      </c>
      <c r="F24" s="69">
        <v>192</v>
      </c>
      <c r="G24" s="61"/>
      <c r="H24" s="23">
        <f t="shared" si="0"/>
        <v>0</v>
      </c>
      <c r="I24" s="15"/>
      <c r="J24" s="71"/>
    </row>
    <row r="25" spans="2:10" ht="45" x14ac:dyDescent="0.25">
      <c r="B25" s="22"/>
      <c r="C25" s="71" t="s">
        <v>195</v>
      </c>
      <c r="D25" s="71" t="s">
        <v>194</v>
      </c>
      <c r="E25" s="79" t="s">
        <v>12</v>
      </c>
      <c r="F25" s="69">
        <v>35</v>
      </c>
      <c r="G25" s="61"/>
      <c r="H25" s="23">
        <f t="shared" si="0"/>
        <v>0</v>
      </c>
      <c r="I25" s="15"/>
      <c r="J25" s="71"/>
    </row>
    <row r="26" spans="2:10" ht="101.25" x14ac:dyDescent="0.25">
      <c r="B26" s="22"/>
      <c r="C26" s="71" t="s">
        <v>193</v>
      </c>
      <c r="D26" s="71" t="s">
        <v>192</v>
      </c>
      <c r="E26" s="25"/>
      <c r="F26" s="69"/>
      <c r="G26" s="61"/>
      <c r="H26" s="23"/>
      <c r="I26" s="15"/>
      <c r="J26" s="66"/>
    </row>
    <row r="27" spans="2:10" x14ac:dyDescent="0.25">
      <c r="B27" s="22"/>
      <c r="C27" s="71" t="s">
        <v>191</v>
      </c>
      <c r="D27" s="71" t="s">
        <v>190</v>
      </c>
      <c r="E27" s="35" t="s">
        <v>12</v>
      </c>
      <c r="F27" s="69">
        <v>3</v>
      </c>
      <c r="G27" s="61"/>
      <c r="H27" s="23">
        <f>F27*G27</f>
        <v>0</v>
      </c>
      <c r="I27" s="15"/>
      <c r="J27" s="66"/>
    </row>
    <row r="28" spans="2:10" ht="90" x14ac:dyDescent="0.25">
      <c r="B28" s="22"/>
      <c r="C28" s="71" t="s">
        <v>189</v>
      </c>
      <c r="D28" s="40" t="s">
        <v>221</v>
      </c>
      <c r="E28" s="70"/>
      <c r="F28" s="69"/>
      <c r="G28" s="61"/>
      <c r="H28" s="23"/>
      <c r="I28" s="15"/>
      <c r="J28" s="66"/>
    </row>
    <row r="29" spans="2:10" x14ac:dyDescent="0.25">
      <c r="B29" s="22"/>
      <c r="C29" s="71" t="s">
        <v>188</v>
      </c>
      <c r="D29" s="80" t="s">
        <v>187</v>
      </c>
      <c r="E29" s="76" t="s">
        <v>81</v>
      </c>
      <c r="F29" s="69">
        <v>180</v>
      </c>
      <c r="G29" s="61"/>
      <c r="H29" s="23">
        <f>F29*G29</f>
        <v>0</v>
      </c>
      <c r="I29" s="15"/>
      <c r="J29" s="66"/>
    </row>
    <row r="30" spans="2:10" ht="22.5" x14ac:dyDescent="0.25">
      <c r="B30" s="22"/>
      <c r="C30" s="71" t="s">
        <v>186</v>
      </c>
      <c r="D30" s="71" t="s">
        <v>185</v>
      </c>
      <c r="E30" s="76"/>
      <c r="F30" s="69"/>
      <c r="G30" s="61"/>
      <c r="H30" s="23"/>
      <c r="I30" s="15"/>
      <c r="J30" s="66"/>
    </row>
    <row r="31" spans="2:10" ht="101.25" x14ac:dyDescent="0.25">
      <c r="B31" s="22"/>
      <c r="C31" s="71" t="s">
        <v>184</v>
      </c>
      <c r="D31" s="71" t="s">
        <v>183</v>
      </c>
      <c r="E31" s="70" t="s">
        <v>12</v>
      </c>
      <c r="F31" s="69">
        <v>0.5</v>
      </c>
      <c r="G31" s="61"/>
      <c r="H31" s="23">
        <f>F31*G31</f>
        <v>0</v>
      </c>
      <c r="I31" s="15"/>
      <c r="J31" s="66"/>
    </row>
    <row r="32" spans="2:10" ht="33.75" x14ac:dyDescent="0.25">
      <c r="B32" s="22"/>
      <c r="C32" s="71" t="s">
        <v>182</v>
      </c>
      <c r="D32" s="71" t="s">
        <v>181</v>
      </c>
      <c r="E32" s="25" t="s">
        <v>5</v>
      </c>
      <c r="F32" s="69">
        <v>8</v>
      </c>
      <c r="G32" s="61"/>
      <c r="H32" s="23">
        <f>F32*G32</f>
        <v>0</v>
      </c>
      <c r="I32" s="15"/>
      <c r="J32" s="66"/>
    </row>
    <row r="33" spans="2:10" x14ac:dyDescent="0.25">
      <c r="B33" s="22"/>
      <c r="C33" s="72" t="s">
        <v>1</v>
      </c>
      <c r="D33" s="72" t="s">
        <v>180</v>
      </c>
      <c r="E33" s="70"/>
      <c r="F33" s="69"/>
      <c r="G33" s="61"/>
      <c r="H33" s="23"/>
      <c r="I33" s="15"/>
      <c r="J33" s="66"/>
    </row>
    <row r="34" spans="2:10" ht="33.75" x14ac:dyDescent="0.25">
      <c r="B34" s="22"/>
      <c r="C34" s="71" t="s">
        <v>1</v>
      </c>
      <c r="D34" s="71" t="s">
        <v>179</v>
      </c>
      <c r="E34" s="70"/>
      <c r="F34" s="69"/>
      <c r="G34" s="61"/>
      <c r="H34" s="23"/>
      <c r="I34" s="15"/>
      <c r="J34" s="66"/>
    </row>
    <row r="35" spans="2:10" x14ac:dyDescent="0.25">
      <c r="B35" s="22"/>
      <c r="C35" s="71" t="s">
        <v>178</v>
      </c>
      <c r="D35" s="71" t="s">
        <v>177</v>
      </c>
      <c r="E35" s="70" t="s">
        <v>5</v>
      </c>
      <c r="F35" s="69">
        <v>1</v>
      </c>
      <c r="G35" s="61"/>
      <c r="H35" s="23">
        <f>F35*G35</f>
        <v>0</v>
      </c>
      <c r="I35" s="15"/>
      <c r="J35" s="66"/>
    </row>
    <row r="36" spans="2:10" ht="129" customHeight="1" x14ac:dyDescent="0.25">
      <c r="B36" s="22"/>
      <c r="C36" s="71"/>
      <c r="D36" s="71" t="e" vm="1">
        <v>#VALUE!</v>
      </c>
      <c r="E36" s="70"/>
      <c r="F36" s="69"/>
      <c r="G36" s="61"/>
      <c r="H36" s="23"/>
      <c r="I36" s="15"/>
      <c r="J36" s="66"/>
    </row>
    <row r="37" spans="2:10" ht="213.75" x14ac:dyDescent="0.25">
      <c r="B37" s="22"/>
      <c r="C37" s="71"/>
      <c r="D37" s="71" t="s">
        <v>176</v>
      </c>
      <c r="E37" s="70"/>
      <c r="F37" s="69"/>
      <c r="G37" s="61"/>
      <c r="H37" s="23"/>
      <c r="I37" s="15"/>
      <c r="J37" s="66"/>
    </row>
    <row r="38" spans="2:10" ht="22.5" x14ac:dyDescent="0.25">
      <c r="B38" s="22"/>
      <c r="C38" s="71" t="s">
        <v>49</v>
      </c>
      <c r="D38" s="71" t="s">
        <v>175</v>
      </c>
      <c r="E38" s="70" t="s">
        <v>5</v>
      </c>
      <c r="F38" s="69">
        <v>1</v>
      </c>
      <c r="G38" s="61"/>
      <c r="H38" s="23">
        <f>F38*G38</f>
        <v>0</v>
      </c>
      <c r="I38" s="15"/>
      <c r="J38" s="66"/>
    </row>
    <row r="39" spans="2:10" ht="158.44999999999999" customHeight="1" x14ac:dyDescent="0.25">
      <c r="B39" s="22"/>
      <c r="C39" s="71"/>
      <c r="D39" s="71" t="e" vm="2">
        <v>#VALUE!</v>
      </c>
      <c r="E39" s="70"/>
      <c r="F39" s="69"/>
      <c r="G39" s="61"/>
      <c r="H39" s="23"/>
      <c r="I39" s="15"/>
      <c r="J39" s="66"/>
    </row>
    <row r="40" spans="2:10" ht="180" x14ac:dyDescent="0.25">
      <c r="B40" s="22"/>
      <c r="C40" s="71"/>
      <c r="D40" s="71" t="s">
        <v>174</v>
      </c>
      <c r="E40" s="70"/>
      <c r="F40" s="69"/>
      <c r="G40" s="61"/>
      <c r="H40" s="23"/>
      <c r="I40" s="15"/>
      <c r="J40" s="66"/>
    </row>
    <row r="41" spans="2:10" x14ac:dyDescent="0.25">
      <c r="B41" s="22"/>
      <c r="C41" s="71" t="s">
        <v>47</v>
      </c>
      <c r="D41" s="71" t="s">
        <v>173</v>
      </c>
      <c r="E41" s="70" t="s">
        <v>5</v>
      </c>
      <c r="F41" s="69">
        <v>1</v>
      </c>
      <c r="G41" s="61"/>
      <c r="H41" s="23">
        <f>F41*G41</f>
        <v>0</v>
      </c>
      <c r="I41" s="15"/>
      <c r="J41" s="66"/>
    </row>
    <row r="42" spans="2:10" ht="132.6" customHeight="1" x14ac:dyDescent="0.25">
      <c r="B42" s="22"/>
      <c r="C42" s="71"/>
      <c r="D42" s="71" t="e" vm="3">
        <v>#VALUE!</v>
      </c>
      <c r="E42" s="70"/>
      <c r="F42" s="69"/>
      <c r="G42" s="61"/>
      <c r="H42" s="23"/>
      <c r="I42" s="15"/>
      <c r="J42" s="66"/>
    </row>
    <row r="43" spans="2:10" ht="180" x14ac:dyDescent="0.25">
      <c r="B43" s="22"/>
      <c r="C43" s="71"/>
      <c r="D43" s="71" t="s">
        <v>172</v>
      </c>
      <c r="E43" s="70"/>
      <c r="F43" s="69"/>
      <c r="G43" s="61"/>
      <c r="H43" s="23"/>
      <c r="I43" s="15"/>
      <c r="J43" s="66"/>
    </row>
    <row r="44" spans="2:10" x14ac:dyDescent="0.25">
      <c r="B44" s="22"/>
      <c r="C44" s="71" t="s">
        <v>45</v>
      </c>
      <c r="D44" s="71" t="s">
        <v>171</v>
      </c>
      <c r="E44" s="70" t="s">
        <v>5</v>
      </c>
      <c r="F44" s="69">
        <v>1</v>
      </c>
      <c r="G44" s="61"/>
      <c r="H44" s="23">
        <f>F44*G44</f>
        <v>0</v>
      </c>
      <c r="I44" s="15"/>
      <c r="J44" s="66"/>
    </row>
    <row r="45" spans="2:10" ht="82.9" customHeight="1" x14ac:dyDescent="0.25">
      <c r="B45" s="22"/>
      <c r="C45" s="71"/>
      <c r="D45" s="71" t="e" vm="4">
        <v>#VALUE!</v>
      </c>
      <c r="E45" s="70"/>
      <c r="F45" s="69"/>
      <c r="G45" s="61"/>
      <c r="H45" s="23"/>
      <c r="I45" s="15"/>
      <c r="J45" s="66"/>
    </row>
    <row r="46" spans="2:10" ht="180" x14ac:dyDescent="0.25">
      <c r="B46" s="22"/>
      <c r="C46" s="71"/>
      <c r="D46" s="71" t="s">
        <v>170</v>
      </c>
      <c r="E46" s="70"/>
      <c r="F46" s="69"/>
      <c r="G46" s="61"/>
      <c r="H46" s="23"/>
      <c r="I46" s="15"/>
      <c r="J46" s="66"/>
    </row>
    <row r="47" spans="2:10" x14ac:dyDescent="0.25">
      <c r="B47" s="22"/>
      <c r="C47" s="71" t="s">
        <v>41</v>
      </c>
      <c r="D47" s="71" t="s">
        <v>169</v>
      </c>
      <c r="E47" s="70" t="s">
        <v>5</v>
      </c>
      <c r="F47" s="69">
        <v>1</v>
      </c>
      <c r="G47" s="61"/>
      <c r="H47" s="23">
        <f>F47*G47</f>
        <v>0</v>
      </c>
      <c r="I47" s="15"/>
      <c r="J47" s="66"/>
    </row>
    <row r="48" spans="2:10" ht="130.15" customHeight="1" x14ac:dyDescent="0.25">
      <c r="B48" s="22"/>
      <c r="C48" s="71"/>
      <c r="D48" s="71" t="e" vm="5">
        <v>#VALUE!</v>
      </c>
      <c r="E48" s="70"/>
      <c r="F48" s="69"/>
      <c r="G48" s="61"/>
      <c r="H48" s="23"/>
      <c r="I48" s="15"/>
      <c r="J48" s="66"/>
    </row>
    <row r="49" spans="2:10" ht="168.75" x14ac:dyDescent="0.25">
      <c r="B49" s="22"/>
      <c r="C49" s="71"/>
      <c r="D49" s="71" t="s">
        <v>168</v>
      </c>
      <c r="E49" s="70"/>
      <c r="F49" s="69"/>
      <c r="G49" s="61"/>
      <c r="H49" s="23"/>
      <c r="I49" s="15"/>
      <c r="J49" s="66"/>
    </row>
    <row r="50" spans="2:10" x14ac:dyDescent="0.25">
      <c r="B50" s="22"/>
      <c r="C50" s="71" t="s">
        <v>28</v>
      </c>
      <c r="D50" s="71" t="s">
        <v>167</v>
      </c>
      <c r="E50" s="70" t="s">
        <v>29</v>
      </c>
      <c r="F50" s="69">
        <v>1</v>
      </c>
      <c r="G50" s="61"/>
      <c r="H50" s="23">
        <f>F50*G50</f>
        <v>0</v>
      </c>
      <c r="I50" s="15"/>
      <c r="J50" s="66"/>
    </row>
    <row r="51" spans="2:10" ht="148.9" customHeight="1" x14ac:dyDescent="0.25">
      <c r="B51" s="22"/>
      <c r="C51" s="71"/>
      <c r="D51" s="71" t="e" vm="6">
        <v>#VALUE!</v>
      </c>
      <c r="E51" s="70"/>
      <c r="F51" s="69"/>
      <c r="G51" s="61"/>
      <c r="H51" s="23"/>
      <c r="I51" s="15"/>
      <c r="J51" s="66"/>
    </row>
    <row r="52" spans="2:10" ht="180" x14ac:dyDescent="0.25">
      <c r="B52" s="22"/>
      <c r="C52" s="71"/>
      <c r="D52" s="71" t="s">
        <v>166</v>
      </c>
      <c r="E52" s="70"/>
      <c r="F52" s="69"/>
      <c r="G52" s="61"/>
      <c r="H52" s="23"/>
      <c r="I52" s="15"/>
      <c r="J52" s="66"/>
    </row>
    <row r="53" spans="2:10" x14ac:dyDescent="0.25">
      <c r="B53" s="22"/>
      <c r="C53" s="71" t="s">
        <v>16</v>
      </c>
      <c r="D53" s="71" t="s">
        <v>165</v>
      </c>
      <c r="E53" s="70" t="s">
        <v>5</v>
      </c>
      <c r="F53" s="69">
        <v>1</v>
      </c>
      <c r="G53" s="61"/>
      <c r="H53" s="23">
        <f>F53*G53</f>
        <v>0</v>
      </c>
      <c r="I53" s="15"/>
      <c r="J53" s="66"/>
    </row>
    <row r="54" spans="2:10" ht="148.15" customHeight="1" x14ac:dyDescent="0.25">
      <c r="B54" s="22"/>
      <c r="C54" s="71"/>
      <c r="D54" s="71" t="e" vm="7">
        <v>#VALUE!</v>
      </c>
      <c r="E54" s="70"/>
      <c r="F54" s="69"/>
      <c r="G54" s="61"/>
      <c r="H54" s="23"/>
      <c r="I54" s="15"/>
      <c r="J54" s="66"/>
    </row>
    <row r="55" spans="2:10" ht="202.5" x14ac:dyDescent="0.25">
      <c r="B55" s="22"/>
      <c r="C55" s="71"/>
      <c r="D55" s="71" t="s">
        <v>164</v>
      </c>
      <c r="E55" s="70"/>
      <c r="F55" s="69"/>
      <c r="G55" s="61"/>
      <c r="H55" s="23"/>
      <c r="I55" s="15"/>
      <c r="J55" s="66"/>
    </row>
    <row r="56" spans="2:10" ht="22.5" x14ac:dyDescent="0.25">
      <c r="B56" s="22"/>
      <c r="C56" s="72" t="s">
        <v>0</v>
      </c>
      <c r="D56" s="72" t="s">
        <v>163</v>
      </c>
      <c r="E56" s="70"/>
      <c r="F56" s="69"/>
      <c r="G56" s="61"/>
      <c r="H56" s="23"/>
      <c r="I56" s="15"/>
      <c r="J56" s="66"/>
    </row>
    <row r="57" spans="2:10" ht="78.75" x14ac:dyDescent="0.25">
      <c r="B57" s="22"/>
      <c r="C57" s="71" t="s">
        <v>7</v>
      </c>
      <c r="D57" s="71" t="s">
        <v>220</v>
      </c>
      <c r="E57" s="79" t="s">
        <v>12</v>
      </c>
      <c r="F57" s="69">
        <v>17</v>
      </c>
      <c r="G57" s="61"/>
      <c r="H57" s="23">
        <f>F57*G57</f>
        <v>0</v>
      </c>
      <c r="I57" s="15"/>
      <c r="J57" s="66"/>
    </row>
    <row r="58" spans="2:10" x14ac:dyDescent="0.25">
      <c r="B58" s="22"/>
      <c r="C58" s="71" t="s">
        <v>162</v>
      </c>
      <c r="D58" s="74" t="s">
        <v>161</v>
      </c>
      <c r="E58" s="70"/>
      <c r="F58" s="69"/>
      <c r="G58" s="61"/>
      <c r="H58" s="23"/>
      <c r="I58" s="15"/>
      <c r="J58" s="66"/>
    </row>
    <row r="59" spans="2:10" ht="123.75" x14ac:dyDescent="0.25">
      <c r="B59" s="22"/>
      <c r="C59" s="71" t="s">
        <v>160</v>
      </c>
      <c r="D59" s="80" t="s">
        <v>159</v>
      </c>
      <c r="E59" s="25" t="s">
        <v>17</v>
      </c>
      <c r="F59" s="69">
        <v>102</v>
      </c>
      <c r="G59" s="61"/>
      <c r="H59" s="23">
        <f>F59*G59</f>
        <v>0</v>
      </c>
      <c r="I59" s="15"/>
      <c r="J59" s="66"/>
    </row>
    <row r="60" spans="2:10" ht="33.75" x14ac:dyDescent="0.25">
      <c r="B60" s="22"/>
      <c r="C60" s="71" t="s">
        <v>158</v>
      </c>
      <c r="D60" s="80" t="s">
        <v>157</v>
      </c>
      <c r="E60" s="25" t="s">
        <v>17</v>
      </c>
      <c r="F60" s="69">
        <v>102</v>
      </c>
      <c r="G60" s="61"/>
      <c r="H60" s="23">
        <f>F60*G60</f>
        <v>0</v>
      </c>
      <c r="I60" s="15"/>
      <c r="J60" s="66"/>
    </row>
    <row r="61" spans="2:10" ht="56.25" x14ac:dyDescent="0.25">
      <c r="B61" s="22"/>
      <c r="C61" s="90" t="s">
        <v>156</v>
      </c>
      <c r="D61" s="80" t="s">
        <v>155</v>
      </c>
      <c r="E61" s="25" t="s">
        <v>17</v>
      </c>
      <c r="F61" s="69">
        <v>102</v>
      </c>
      <c r="G61" s="61"/>
      <c r="H61" s="23">
        <f>F61*G61</f>
        <v>0</v>
      </c>
      <c r="I61" s="15"/>
      <c r="J61" s="66"/>
    </row>
    <row r="62" spans="2:10" x14ac:dyDescent="0.25">
      <c r="B62" s="22"/>
      <c r="C62" s="72" t="s">
        <v>154</v>
      </c>
      <c r="D62" s="72" t="s">
        <v>153</v>
      </c>
      <c r="E62" s="70"/>
      <c r="F62" s="69"/>
      <c r="G62" s="61"/>
      <c r="H62" s="23"/>
      <c r="I62" s="15"/>
      <c r="J62" s="66"/>
    </row>
    <row r="63" spans="2:10" x14ac:dyDescent="0.25">
      <c r="B63" s="22"/>
      <c r="C63" s="72" t="s">
        <v>151</v>
      </c>
      <c r="D63" s="72" t="s">
        <v>152</v>
      </c>
      <c r="E63" s="70"/>
      <c r="F63" s="69"/>
      <c r="G63" s="61"/>
      <c r="H63" s="23"/>
      <c r="I63" s="15"/>
      <c r="J63" s="66"/>
    </row>
    <row r="64" spans="2:10" ht="33.75" x14ac:dyDescent="0.25">
      <c r="B64" s="22"/>
      <c r="C64" s="71" t="s">
        <v>151</v>
      </c>
      <c r="D64" s="71" t="s">
        <v>150</v>
      </c>
      <c r="E64" s="70"/>
      <c r="F64" s="69"/>
      <c r="G64" s="61"/>
      <c r="H64" s="23"/>
      <c r="I64" s="15"/>
      <c r="J64" s="66"/>
    </row>
    <row r="65" spans="2:10" x14ac:dyDescent="0.25">
      <c r="B65" s="22"/>
      <c r="C65" s="71" t="s">
        <v>149</v>
      </c>
      <c r="D65" s="89" t="s">
        <v>148</v>
      </c>
      <c r="E65" s="70" t="s">
        <v>5</v>
      </c>
      <c r="F65" s="69">
        <v>1</v>
      </c>
      <c r="G65" s="61"/>
      <c r="H65" s="23">
        <f>F65*G65</f>
        <v>0</v>
      </c>
      <c r="I65" s="15"/>
      <c r="J65" s="66"/>
    </row>
    <row r="66" spans="2:10" x14ac:dyDescent="0.25">
      <c r="B66" s="22"/>
      <c r="C66" s="71" t="s">
        <v>147</v>
      </c>
      <c r="D66" s="89" t="s">
        <v>146</v>
      </c>
      <c r="E66" s="70" t="s">
        <v>5</v>
      </c>
      <c r="F66" s="69">
        <v>1</v>
      </c>
      <c r="G66" s="61"/>
      <c r="H66" s="23">
        <f>F66*G66</f>
        <v>0</v>
      </c>
      <c r="I66" s="15"/>
      <c r="J66" s="66"/>
    </row>
    <row r="67" spans="2:10" x14ac:dyDescent="0.25">
      <c r="B67" s="22"/>
      <c r="C67" s="72" t="s">
        <v>145</v>
      </c>
      <c r="D67" s="34" t="s">
        <v>144</v>
      </c>
      <c r="E67" s="27"/>
      <c r="F67" s="69"/>
      <c r="G67" s="61"/>
      <c r="H67" s="23"/>
      <c r="I67" s="15"/>
      <c r="J67" s="66"/>
    </row>
    <row r="68" spans="2:10" ht="56.25" x14ac:dyDescent="0.25">
      <c r="B68" s="22"/>
      <c r="C68" s="71" t="s">
        <v>143</v>
      </c>
      <c r="D68" s="36" t="s">
        <v>142</v>
      </c>
      <c r="E68" s="79" t="s">
        <v>12</v>
      </c>
      <c r="F68" s="69">
        <v>25</v>
      </c>
      <c r="G68" s="61"/>
      <c r="H68" s="23">
        <f>F68*G68</f>
        <v>0</v>
      </c>
      <c r="I68" s="15"/>
      <c r="J68" s="66"/>
    </row>
    <row r="69" spans="2:10" ht="45" x14ac:dyDescent="0.25">
      <c r="B69" s="22"/>
      <c r="C69" s="71" t="s">
        <v>141</v>
      </c>
      <c r="D69" s="42" t="s">
        <v>140</v>
      </c>
      <c r="E69" s="27" t="s">
        <v>5</v>
      </c>
      <c r="F69" s="69">
        <v>202</v>
      </c>
      <c r="G69" s="61"/>
      <c r="H69" s="23">
        <f>F69*G69</f>
        <v>0</v>
      </c>
      <c r="I69" s="15"/>
      <c r="J69" s="66"/>
    </row>
    <row r="70" spans="2:10" ht="22.5" x14ac:dyDescent="0.25">
      <c r="B70" s="22"/>
      <c r="C70" s="72" t="s">
        <v>139</v>
      </c>
      <c r="D70" s="88" t="s">
        <v>40</v>
      </c>
      <c r="E70" s="27"/>
      <c r="F70" s="69"/>
      <c r="G70" s="61"/>
      <c r="H70" s="23"/>
      <c r="I70" s="15"/>
      <c r="J70" s="66"/>
    </row>
    <row r="71" spans="2:10" x14ac:dyDescent="0.25">
      <c r="B71" s="22"/>
      <c r="C71" s="71" t="s">
        <v>138</v>
      </c>
      <c r="D71" s="81" t="s">
        <v>137</v>
      </c>
      <c r="E71" s="27" t="s">
        <v>5</v>
      </c>
      <c r="F71" s="69">
        <v>110</v>
      </c>
      <c r="G71" s="61"/>
      <c r="H71" s="23">
        <f t="shared" ref="H71:H80" si="1">F71*G71</f>
        <v>0</v>
      </c>
      <c r="I71" s="15"/>
      <c r="J71" s="66"/>
    </row>
    <row r="72" spans="2:10" x14ac:dyDescent="0.25">
      <c r="B72" s="22"/>
      <c r="C72" s="71" t="s">
        <v>136</v>
      </c>
      <c r="D72" s="84" t="s">
        <v>135</v>
      </c>
      <c r="E72" s="25" t="s">
        <v>5</v>
      </c>
      <c r="F72" s="87">
        <v>8</v>
      </c>
      <c r="G72" s="61"/>
      <c r="H72" s="23">
        <f t="shared" si="1"/>
        <v>0</v>
      </c>
      <c r="I72" s="15"/>
      <c r="J72" s="66"/>
    </row>
    <row r="73" spans="2:10" x14ac:dyDescent="0.25">
      <c r="B73" s="22"/>
      <c r="C73" s="71" t="s">
        <v>134</v>
      </c>
      <c r="D73" s="84" t="s">
        <v>133</v>
      </c>
      <c r="E73" s="25" t="s">
        <v>5</v>
      </c>
      <c r="F73" s="87">
        <v>15</v>
      </c>
      <c r="G73" s="61"/>
      <c r="H73" s="23">
        <f t="shared" si="1"/>
        <v>0</v>
      </c>
      <c r="I73" s="15"/>
      <c r="J73" s="66"/>
    </row>
    <row r="74" spans="2:10" x14ac:dyDescent="0.25">
      <c r="B74" s="22"/>
      <c r="C74" s="71" t="s">
        <v>132</v>
      </c>
      <c r="D74" s="84" t="s">
        <v>131</v>
      </c>
      <c r="E74" s="25" t="s">
        <v>5</v>
      </c>
      <c r="F74" s="87">
        <v>6</v>
      </c>
      <c r="G74" s="61"/>
      <c r="H74" s="23">
        <f t="shared" si="1"/>
        <v>0</v>
      </c>
      <c r="I74" s="15"/>
      <c r="J74" s="66"/>
    </row>
    <row r="75" spans="2:10" x14ac:dyDescent="0.25">
      <c r="B75" s="22"/>
      <c r="C75" s="71" t="s">
        <v>130</v>
      </c>
      <c r="D75" s="84" t="s">
        <v>129</v>
      </c>
      <c r="E75" s="25" t="s">
        <v>5</v>
      </c>
      <c r="F75" s="87">
        <v>5</v>
      </c>
      <c r="G75" s="61"/>
      <c r="H75" s="23">
        <f t="shared" si="1"/>
        <v>0</v>
      </c>
      <c r="I75" s="15"/>
      <c r="J75" s="66"/>
    </row>
    <row r="76" spans="2:10" x14ac:dyDescent="0.25">
      <c r="B76" s="22"/>
      <c r="C76" s="71" t="s">
        <v>128</v>
      </c>
      <c r="D76" s="86" t="s">
        <v>127</v>
      </c>
      <c r="E76" s="25" t="s">
        <v>5</v>
      </c>
      <c r="F76" s="69">
        <v>4</v>
      </c>
      <c r="G76" s="61"/>
      <c r="H76" s="23">
        <f t="shared" si="1"/>
        <v>0</v>
      </c>
      <c r="I76" s="15"/>
      <c r="J76" s="66"/>
    </row>
    <row r="77" spans="2:10" x14ac:dyDescent="0.25">
      <c r="B77" s="22"/>
      <c r="C77" s="71" t="s">
        <v>126</v>
      </c>
      <c r="D77" s="86" t="s">
        <v>125</v>
      </c>
      <c r="E77" s="25" t="s">
        <v>5</v>
      </c>
      <c r="F77" s="69">
        <v>5</v>
      </c>
      <c r="G77" s="61"/>
      <c r="H77" s="23">
        <f t="shared" si="1"/>
        <v>0</v>
      </c>
      <c r="I77" s="15"/>
      <c r="J77" s="66"/>
    </row>
    <row r="78" spans="2:10" x14ac:dyDescent="0.25">
      <c r="B78" s="22"/>
      <c r="C78" s="71" t="s">
        <v>124</v>
      </c>
      <c r="D78" s="85" t="s">
        <v>123</v>
      </c>
      <c r="E78" s="25" t="s">
        <v>5</v>
      </c>
      <c r="F78" s="69">
        <v>19</v>
      </c>
      <c r="G78" s="61"/>
      <c r="H78" s="23">
        <f t="shared" si="1"/>
        <v>0</v>
      </c>
      <c r="I78" s="15"/>
      <c r="J78" s="66"/>
    </row>
    <row r="79" spans="2:10" x14ac:dyDescent="0.25">
      <c r="B79" s="22"/>
      <c r="C79" s="71" t="s">
        <v>122</v>
      </c>
      <c r="D79" s="84" t="s">
        <v>121</v>
      </c>
      <c r="E79" s="25" t="s">
        <v>5</v>
      </c>
      <c r="F79" s="69">
        <v>10</v>
      </c>
      <c r="G79" s="61"/>
      <c r="H79" s="23">
        <f t="shared" si="1"/>
        <v>0</v>
      </c>
      <c r="I79" s="15"/>
      <c r="J79" s="66"/>
    </row>
    <row r="80" spans="2:10" x14ac:dyDescent="0.25">
      <c r="B80" s="22"/>
      <c r="C80" s="71"/>
      <c r="D80" s="84" t="s">
        <v>120</v>
      </c>
      <c r="E80" s="25" t="s">
        <v>5</v>
      </c>
      <c r="F80" s="69">
        <v>20</v>
      </c>
      <c r="G80" s="61"/>
      <c r="H80" s="23">
        <f t="shared" si="1"/>
        <v>0</v>
      </c>
      <c r="I80" s="15"/>
      <c r="J80" s="66"/>
    </row>
    <row r="81" spans="2:10" x14ac:dyDescent="0.25">
      <c r="B81" s="22"/>
      <c r="C81" s="72" t="s">
        <v>119</v>
      </c>
      <c r="D81" s="83" t="s">
        <v>118</v>
      </c>
      <c r="E81" s="25"/>
      <c r="F81" s="69"/>
      <c r="G81" s="61"/>
      <c r="H81" s="23"/>
      <c r="I81" s="15"/>
      <c r="J81" s="66"/>
    </row>
    <row r="82" spans="2:10" ht="45" x14ac:dyDescent="0.25">
      <c r="B82" s="22"/>
      <c r="C82" s="71" t="s">
        <v>117</v>
      </c>
      <c r="D82" s="42" t="s">
        <v>116</v>
      </c>
      <c r="E82" s="27" t="s">
        <v>5</v>
      </c>
      <c r="F82" s="69">
        <v>1</v>
      </c>
      <c r="G82" s="61"/>
      <c r="H82" s="23">
        <f>F82*G82</f>
        <v>0</v>
      </c>
      <c r="I82" s="15"/>
      <c r="J82" s="66"/>
    </row>
    <row r="83" spans="2:10" ht="33.75" x14ac:dyDescent="0.25">
      <c r="B83" s="22"/>
      <c r="C83" s="71" t="s">
        <v>115</v>
      </c>
      <c r="D83" s="82" t="s">
        <v>114</v>
      </c>
      <c r="E83" s="79" t="s">
        <v>12</v>
      </c>
      <c r="F83" s="69">
        <v>0.5</v>
      </c>
      <c r="G83" s="61"/>
      <c r="H83" s="23">
        <f>F83*G83</f>
        <v>0</v>
      </c>
      <c r="I83" s="15"/>
      <c r="J83" s="66"/>
    </row>
    <row r="84" spans="2:10" x14ac:dyDescent="0.25">
      <c r="B84" s="22"/>
      <c r="C84" s="71" t="s">
        <v>113</v>
      </c>
      <c r="D84" s="37" t="s">
        <v>40</v>
      </c>
      <c r="E84" s="27"/>
      <c r="F84" s="25"/>
      <c r="G84" s="61"/>
      <c r="H84" s="23"/>
      <c r="I84" s="15"/>
      <c r="J84" s="66"/>
    </row>
    <row r="85" spans="2:10" x14ac:dyDescent="0.25">
      <c r="B85" s="22"/>
      <c r="C85" s="71"/>
      <c r="D85" s="81" t="s">
        <v>112</v>
      </c>
      <c r="E85" s="27" t="s">
        <v>5</v>
      </c>
      <c r="F85" s="69">
        <v>1</v>
      </c>
      <c r="G85" s="61"/>
      <c r="H85" s="23">
        <f>F85*G85</f>
        <v>0</v>
      </c>
      <c r="I85" s="15"/>
      <c r="J85" s="66"/>
    </row>
    <row r="86" spans="2:10" ht="45" x14ac:dyDescent="0.25">
      <c r="B86" s="22"/>
      <c r="C86" s="71" t="s">
        <v>111</v>
      </c>
      <c r="D86" s="80" t="s">
        <v>110</v>
      </c>
      <c r="E86" s="27" t="s">
        <v>59</v>
      </c>
      <c r="F86" s="69">
        <v>1</v>
      </c>
      <c r="G86" s="61"/>
      <c r="H86" s="23">
        <f>F86*G86</f>
        <v>0</v>
      </c>
      <c r="I86" s="15"/>
      <c r="J86" s="66"/>
    </row>
    <row r="87" spans="2:10" x14ac:dyDescent="0.25">
      <c r="B87" s="22"/>
      <c r="C87" s="71" t="s">
        <v>109</v>
      </c>
      <c r="D87" s="37" t="s">
        <v>27</v>
      </c>
      <c r="E87" s="27"/>
      <c r="F87" s="69"/>
      <c r="G87" s="61"/>
      <c r="H87" s="23"/>
      <c r="I87" s="15"/>
      <c r="J87" s="66"/>
    </row>
    <row r="88" spans="2:10" x14ac:dyDescent="0.25">
      <c r="B88" s="22"/>
      <c r="C88" s="71" t="s">
        <v>108</v>
      </c>
      <c r="D88" s="37" t="s">
        <v>25</v>
      </c>
      <c r="E88" s="27" t="s">
        <v>22</v>
      </c>
      <c r="F88" s="69">
        <f>F69*0.1</f>
        <v>20.200000000000003</v>
      </c>
      <c r="G88" s="61"/>
      <c r="H88" s="23">
        <f>F88*G88</f>
        <v>0</v>
      </c>
      <c r="I88" s="15"/>
      <c r="J88" s="66"/>
    </row>
    <row r="89" spans="2:10" x14ac:dyDescent="0.25">
      <c r="B89" s="22"/>
      <c r="C89" s="71" t="s">
        <v>108</v>
      </c>
      <c r="D89" s="37" t="s">
        <v>107</v>
      </c>
      <c r="E89" s="27" t="s">
        <v>22</v>
      </c>
      <c r="F89" s="69">
        <f>F69*0.05</f>
        <v>10.100000000000001</v>
      </c>
      <c r="G89" s="61"/>
      <c r="H89" s="23">
        <f>F89*G89</f>
        <v>0</v>
      </c>
      <c r="I89" s="15"/>
      <c r="J89" s="66"/>
    </row>
    <row r="90" spans="2:10" ht="22.5" x14ac:dyDescent="0.25">
      <c r="B90" s="22"/>
      <c r="C90" s="72" t="s">
        <v>106</v>
      </c>
      <c r="D90" s="26" t="s">
        <v>105</v>
      </c>
      <c r="E90" s="27"/>
      <c r="F90" s="28"/>
      <c r="G90" s="61"/>
      <c r="H90" s="23"/>
      <c r="I90" s="15"/>
      <c r="J90" s="66"/>
    </row>
    <row r="91" spans="2:10" ht="45" x14ac:dyDescent="0.25">
      <c r="B91" s="22"/>
      <c r="C91" s="71" t="s">
        <v>104</v>
      </c>
      <c r="D91" s="42" t="s">
        <v>103</v>
      </c>
      <c r="E91" s="27" t="s">
        <v>17</v>
      </c>
      <c r="F91" s="28">
        <v>60</v>
      </c>
      <c r="G91" s="61"/>
      <c r="H91" s="23">
        <f>F91*G91</f>
        <v>0</v>
      </c>
      <c r="I91" s="15"/>
      <c r="J91" s="66"/>
    </row>
    <row r="92" spans="2:10" ht="33.75" x14ac:dyDescent="0.25">
      <c r="B92" s="22"/>
      <c r="C92" s="32" t="s">
        <v>102</v>
      </c>
      <c r="D92" s="42" t="s">
        <v>101</v>
      </c>
      <c r="E92" s="79" t="s">
        <v>12</v>
      </c>
      <c r="F92" s="28">
        <v>7</v>
      </c>
      <c r="G92" s="61"/>
      <c r="H92" s="23">
        <f>F92*G92</f>
        <v>0</v>
      </c>
      <c r="I92" s="15"/>
      <c r="J92" s="66"/>
    </row>
    <row r="93" spans="2:10" ht="33.75" x14ac:dyDescent="0.25">
      <c r="B93" s="22"/>
      <c r="C93" s="32" t="s">
        <v>100</v>
      </c>
      <c r="D93" s="42" t="s">
        <v>99</v>
      </c>
      <c r="E93" s="79" t="s">
        <v>12</v>
      </c>
      <c r="F93" s="28">
        <v>7</v>
      </c>
      <c r="G93" s="61"/>
      <c r="H93" s="23">
        <f>F93*G93</f>
        <v>0</v>
      </c>
      <c r="I93" s="15"/>
      <c r="J93" s="66"/>
    </row>
    <row r="94" spans="2:10" x14ac:dyDescent="0.25">
      <c r="B94" s="22"/>
      <c r="C94" s="64" t="s">
        <v>98</v>
      </c>
      <c r="D94" s="72" t="s">
        <v>97</v>
      </c>
      <c r="E94" s="76"/>
      <c r="F94" s="75"/>
      <c r="G94" s="61"/>
      <c r="H94" s="23"/>
      <c r="I94" s="15"/>
      <c r="J94" s="66"/>
    </row>
    <row r="95" spans="2:10" ht="112.5" x14ac:dyDescent="0.25">
      <c r="B95" s="22"/>
      <c r="C95" s="32" t="s">
        <v>96</v>
      </c>
      <c r="D95" s="74" t="s">
        <v>95</v>
      </c>
      <c r="E95" s="77" t="s">
        <v>81</v>
      </c>
      <c r="F95" s="75">
        <v>15</v>
      </c>
      <c r="G95" s="61"/>
      <c r="H95" s="23">
        <f>F95*G95</f>
        <v>0</v>
      </c>
      <c r="I95" s="15"/>
      <c r="J95" s="66"/>
    </row>
    <row r="96" spans="2:10" ht="123.75" x14ac:dyDescent="0.25">
      <c r="B96" s="22"/>
      <c r="C96" s="32" t="s">
        <v>94</v>
      </c>
      <c r="D96" s="74" t="s">
        <v>93</v>
      </c>
      <c r="E96" s="76"/>
      <c r="F96" s="75"/>
      <c r="G96" s="61"/>
      <c r="H96" s="23"/>
      <c r="I96" s="15"/>
      <c r="J96" s="66"/>
    </row>
    <row r="97" spans="2:10" x14ac:dyDescent="0.25">
      <c r="B97" s="22"/>
      <c r="C97" s="32"/>
      <c r="D97" s="78" t="s">
        <v>92</v>
      </c>
      <c r="E97" s="77" t="s">
        <v>81</v>
      </c>
      <c r="F97" s="75">
        <v>15</v>
      </c>
      <c r="G97" s="61"/>
      <c r="H97" s="23">
        <f>F97*G97</f>
        <v>0</v>
      </c>
      <c r="I97" s="15"/>
      <c r="J97" s="66"/>
    </row>
    <row r="98" spans="2:10" x14ac:dyDescent="0.25">
      <c r="B98" s="22"/>
      <c r="C98" s="32" t="s">
        <v>91</v>
      </c>
      <c r="D98" s="74" t="s">
        <v>90</v>
      </c>
      <c r="E98" s="76"/>
      <c r="F98" s="75"/>
      <c r="G98" s="61"/>
      <c r="H98" s="23"/>
      <c r="I98" s="15"/>
      <c r="J98" s="66"/>
    </row>
    <row r="99" spans="2:10" ht="33.75" x14ac:dyDescent="0.25">
      <c r="B99" s="22"/>
      <c r="C99" s="32" t="s">
        <v>89</v>
      </c>
      <c r="D99" s="74" t="s">
        <v>88</v>
      </c>
      <c r="E99" s="76"/>
      <c r="F99" s="75"/>
      <c r="G99" s="61"/>
      <c r="H99" s="23"/>
      <c r="I99" s="15"/>
      <c r="J99" s="66"/>
    </row>
    <row r="100" spans="2:10" ht="191.25" x14ac:dyDescent="0.25">
      <c r="B100" s="22"/>
      <c r="C100" s="32" t="s">
        <v>87</v>
      </c>
      <c r="D100" s="74" t="s">
        <v>86</v>
      </c>
      <c r="E100" s="76" t="s">
        <v>59</v>
      </c>
      <c r="F100" s="75">
        <v>2</v>
      </c>
      <c r="G100" s="61"/>
      <c r="H100" s="23">
        <f>F100*G100</f>
        <v>0</v>
      </c>
      <c r="I100" s="15"/>
      <c r="J100" s="66"/>
    </row>
    <row r="101" spans="2:10" x14ac:dyDescent="0.25">
      <c r="B101" s="22"/>
      <c r="C101" s="32" t="s">
        <v>85</v>
      </c>
      <c r="D101" s="74" t="s">
        <v>84</v>
      </c>
      <c r="E101" s="76"/>
      <c r="F101" s="75"/>
      <c r="G101" s="61"/>
      <c r="H101" s="23"/>
      <c r="I101" s="15"/>
      <c r="J101" s="66"/>
    </row>
    <row r="102" spans="2:10" ht="157.5" x14ac:dyDescent="0.25">
      <c r="B102" s="22"/>
      <c r="C102" s="32" t="s">
        <v>83</v>
      </c>
      <c r="D102" s="74" t="s">
        <v>82</v>
      </c>
      <c r="E102" s="76" t="s">
        <v>81</v>
      </c>
      <c r="F102" s="75">
        <v>120</v>
      </c>
      <c r="G102" s="61"/>
      <c r="H102" s="23">
        <f>F102*G102</f>
        <v>0</v>
      </c>
      <c r="I102" s="15"/>
      <c r="J102" s="66"/>
    </row>
    <row r="103" spans="2:10" x14ac:dyDescent="0.25">
      <c r="B103" s="22"/>
      <c r="C103" s="32" t="s">
        <v>80</v>
      </c>
      <c r="D103" s="74" t="s">
        <v>79</v>
      </c>
      <c r="E103" s="76"/>
      <c r="F103" s="75"/>
      <c r="G103" s="61"/>
      <c r="H103" s="23"/>
      <c r="I103" s="15"/>
      <c r="J103" s="66"/>
    </row>
    <row r="104" spans="2:10" ht="90" x14ac:dyDescent="0.25">
      <c r="B104" s="22"/>
      <c r="C104" s="32" t="s">
        <v>78</v>
      </c>
      <c r="D104" s="74" t="s">
        <v>77</v>
      </c>
      <c r="E104" s="73" t="s">
        <v>59</v>
      </c>
      <c r="F104" s="73">
        <v>2</v>
      </c>
      <c r="G104" s="61"/>
      <c r="H104" s="23">
        <f>F104*G104</f>
        <v>0</v>
      </c>
      <c r="I104" s="15"/>
      <c r="J104" s="66"/>
    </row>
    <row r="105" spans="2:10" x14ac:dyDescent="0.25">
      <c r="B105" s="22"/>
      <c r="C105" s="72" t="s">
        <v>76</v>
      </c>
      <c r="D105" s="72" t="s">
        <v>8</v>
      </c>
      <c r="E105" s="70"/>
      <c r="F105" s="69"/>
      <c r="G105" s="61"/>
      <c r="H105" s="23"/>
      <c r="I105" s="15"/>
      <c r="J105" s="66"/>
    </row>
    <row r="106" spans="2:10" x14ac:dyDescent="0.25">
      <c r="B106" s="22"/>
      <c r="C106" s="32" t="s">
        <v>75</v>
      </c>
      <c r="D106" s="71" t="s">
        <v>6</v>
      </c>
      <c r="E106" s="70" t="s">
        <v>59</v>
      </c>
      <c r="F106" s="69">
        <v>1</v>
      </c>
      <c r="G106" s="61"/>
      <c r="H106" s="23">
        <f>F106*G106</f>
        <v>0</v>
      </c>
      <c r="I106" s="15"/>
      <c r="J106" s="66"/>
    </row>
    <row r="107" spans="2:10" ht="15.75" thickBot="1" x14ac:dyDescent="0.3">
      <c r="B107" s="22"/>
      <c r="C107" s="32"/>
      <c r="D107" s="71"/>
      <c r="E107" s="70"/>
      <c r="F107" s="69"/>
      <c r="G107" s="68" t="s">
        <v>4</v>
      </c>
      <c r="H107" s="67">
        <f>SUM(H15:H106)</f>
        <v>0</v>
      </c>
      <c r="I107" s="15"/>
      <c r="J107" s="66"/>
    </row>
    <row r="108" spans="2:10" ht="23.25" thickBot="1" x14ac:dyDescent="0.3">
      <c r="B108" s="58" t="s">
        <v>70</v>
      </c>
      <c r="C108" s="56">
        <v>2</v>
      </c>
      <c r="D108" s="57" t="s">
        <v>74</v>
      </c>
      <c r="E108" s="56" t="s">
        <v>68</v>
      </c>
      <c r="F108" s="55"/>
      <c r="G108" s="54"/>
      <c r="H108" s="53"/>
      <c r="I108" s="52"/>
    </row>
    <row r="109" spans="2:10" x14ac:dyDescent="0.25">
      <c r="B109" s="63"/>
      <c r="C109" s="65" t="s">
        <v>2</v>
      </c>
      <c r="D109" s="64" t="s">
        <v>73</v>
      </c>
      <c r="E109" s="61"/>
      <c r="F109" s="62"/>
      <c r="G109" s="61"/>
      <c r="H109" s="60"/>
      <c r="I109" s="59"/>
    </row>
    <row r="110" spans="2:10" ht="90" x14ac:dyDescent="0.25">
      <c r="B110" s="63"/>
      <c r="C110" s="32" t="s">
        <v>65</v>
      </c>
      <c r="D110" s="31" t="s">
        <v>72</v>
      </c>
      <c r="E110" s="61"/>
      <c r="F110" s="62"/>
      <c r="G110" s="61"/>
      <c r="H110" s="60"/>
      <c r="I110" s="59"/>
    </row>
    <row r="111" spans="2:10" x14ac:dyDescent="0.25">
      <c r="B111" s="63"/>
      <c r="C111" s="32"/>
      <c r="D111" s="32" t="s">
        <v>71</v>
      </c>
      <c r="E111" s="35" t="s">
        <v>12</v>
      </c>
      <c r="F111" s="62">
        <v>4</v>
      </c>
      <c r="G111" s="61"/>
      <c r="H111" s="23">
        <f>F111*G111</f>
        <v>0</v>
      </c>
      <c r="I111" s="59"/>
    </row>
    <row r="112" spans="2:10" ht="15.75" thickBot="1" x14ac:dyDescent="0.3">
      <c r="B112" s="63"/>
      <c r="C112" s="32"/>
      <c r="D112" s="32"/>
      <c r="E112" s="61"/>
      <c r="F112" s="62"/>
      <c r="G112" s="61"/>
      <c r="H112" s="60"/>
      <c r="I112" s="59"/>
    </row>
    <row r="113" spans="2:9" ht="23.25" thickBot="1" x14ac:dyDescent="0.3">
      <c r="B113" s="58" t="s">
        <v>70</v>
      </c>
      <c r="C113" s="56" t="s">
        <v>0</v>
      </c>
      <c r="D113" s="57" t="s">
        <v>69</v>
      </c>
      <c r="E113" s="56" t="s">
        <v>68</v>
      </c>
      <c r="F113" s="55"/>
      <c r="G113" s="54"/>
      <c r="H113" s="53"/>
      <c r="I113" s="52"/>
    </row>
    <row r="114" spans="2:9" x14ac:dyDescent="0.25">
      <c r="B114" s="51"/>
      <c r="C114" s="50" t="s">
        <v>67</v>
      </c>
      <c r="D114" s="49" t="s">
        <v>66</v>
      </c>
      <c r="E114" s="47"/>
      <c r="F114" s="48"/>
      <c r="G114" s="47"/>
      <c r="H114" s="46"/>
      <c r="I114" s="45"/>
    </row>
    <row r="115" spans="2:9" ht="22.5" x14ac:dyDescent="0.25">
      <c r="B115" s="43"/>
      <c r="C115" s="37" t="s">
        <v>65</v>
      </c>
      <c r="D115" s="44" t="s">
        <v>64</v>
      </c>
      <c r="E115" s="27" t="s">
        <v>17</v>
      </c>
      <c r="F115" s="28">
        <v>180</v>
      </c>
      <c r="G115" s="27"/>
      <c r="H115" s="23">
        <f t="shared" ref="H115:H121" si="2">F115*G115</f>
        <v>0</v>
      </c>
      <c r="I115" s="39"/>
    </row>
    <row r="116" spans="2:9" ht="33.75" x14ac:dyDescent="0.25">
      <c r="B116" s="43"/>
      <c r="C116" s="37" t="s">
        <v>63</v>
      </c>
      <c r="D116" s="42" t="s">
        <v>62</v>
      </c>
      <c r="E116" s="35" t="s">
        <v>12</v>
      </c>
      <c r="F116" s="28">
        <v>18</v>
      </c>
      <c r="G116" s="27"/>
      <c r="H116" s="23">
        <f t="shared" si="2"/>
        <v>0</v>
      </c>
      <c r="I116" s="39"/>
    </row>
    <row r="117" spans="2:9" x14ac:dyDescent="0.25">
      <c r="B117" s="43"/>
      <c r="C117" s="37" t="s">
        <v>61</v>
      </c>
      <c r="D117" s="37" t="s">
        <v>60</v>
      </c>
      <c r="E117" s="27" t="s">
        <v>59</v>
      </c>
      <c r="F117" s="28">
        <v>2</v>
      </c>
      <c r="G117" s="27"/>
      <c r="H117" s="23">
        <f t="shared" si="2"/>
        <v>0</v>
      </c>
      <c r="I117" s="39"/>
    </row>
    <row r="118" spans="2:9" ht="22.5" x14ac:dyDescent="0.25">
      <c r="B118" s="41"/>
      <c r="C118" s="37" t="s">
        <v>58</v>
      </c>
      <c r="D118" s="42" t="s">
        <v>57</v>
      </c>
      <c r="E118" s="27" t="s">
        <v>17</v>
      </c>
      <c r="F118" s="28">
        <v>200</v>
      </c>
      <c r="G118" s="38"/>
      <c r="H118" s="23">
        <f t="shared" si="2"/>
        <v>0</v>
      </c>
      <c r="I118" s="39"/>
    </row>
    <row r="119" spans="2:9" ht="56.25" x14ac:dyDescent="0.25">
      <c r="B119" s="41"/>
      <c r="C119" s="37" t="s">
        <v>56</v>
      </c>
      <c r="D119" s="40" t="s">
        <v>55</v>
      </c>
      <c r="E119" s="27" t="s">
        <v>17</v>
      </c>
      <c r="F119" s="28">
        <v>200</v>
      </c>
      <c r="G119" s="38"/>
      <c r="H119" s="23">
        <f t="shared" si="2"/>
        <v>0</v>
      </c>
      <c r="I119" s="39"/>
    </row>
    <row r="120" spans="2:9" x14ac:dyDescent="0.25">
      <c r="B120" s="22"/>
      <c r="C120" s="37" t="s">
        <v>54</v>
      </c>
      <c r="D120" s="36" t="s">
        <v>53</v>
      </c>
      <c r="E120" s="35" t="s">
        <v>12</v>
      </c>
      <c r="F120" s="28">
        <v>18</v>
      </c>
      <c r="G120" s="38"/>
      <c r="H120" s="23">
        <f t="shared" si="2"/>
        <v>0</v>
      </c>
      <c r="I120" s="15"/>
    </row>
    <row r="121" spans="2:9" ht="22.5" x14ac:dyDescent="0.25">
      <c r="B121" s="22"/>
      <c r="C121" s="37" t="s">
        <v>52</v>
      </c>
      <c r="D121" s="36" t="s">
        <v>51</v>
      </c>
      <c r="E121" s="35" t="s">
        <v>12</v>
      </c>
      <c r="F121" s="28">
        <v>12</v>
      </c>
      <c r="G121" s="27"/>
      <c r="H121" s="23">
        <f t="shared" si="2"/>
        <v>0</v>
      </c>
      <c r="I121" s="15"/>
    </row>
    <row r="122" spans="2:9" x14ac:dyDescent="0.25">
      <c r="B122" s="22"/>
      <c r="C122" s="34" t="s">
        <v>1</v>
      </c>
      <c r="D122" s="34" t="s">
        <v>50</v>
      </c>
      <c r="E122" s="27"/>
      <c r="F122" s="28"/>
      <c r="G122" s="27"/>
      <c r="H122" s="23"/>
      <c r="I122" s="15"/>
    </row>
    <row r="123" spans="2:9" ht="56.25" x14ac:dyDescent="0.25">
      <c r="B123" s="22"/>
      <c r="C123" s="33" t="s">
        <v>49</v>
      </c>
      <c r="D123" s="29" t="s">
        <v>48</v>
      </c>
      <c r="E123" s="27" t="s">
        <v>5</v>
      </c>
      <c r="F123" s="28">
        <v>6</v>
      </c>
      <c r="G123" s="27"/>
      <c r="H123" s="23">
        <f>F123*G123</f>
        <v>0</v>
      </c>
      <c r="I123" s="15"/>
    </row>
    <row r="124" spans="2:9" x14ac:dyDescent="0.25">
      <c r="B124" s="22"/>
      <c r="C124" s="30" t="s">
        <v>47</v>
      </c>
      <c r="D124" s="32" t="s">
        <v>46</v>
      </c>
      <c r="E124" s="27"/>
      <c r="F124" s="28"/>
      <c r="G124" s="27"/>
      <c r="H124" s="23"/>
      <c r="I124" s="15"/>
    </row>
    <row r="125" spans="2:9" ht="33.75" x14ac:dyDescent="0.25">
      <c r="B125" s="22"/>
      <c r="C125" s="30" t="s">
        <v>45</v>
      </c>
      <c r="D125" s="31" t="s">
        <v>44</v>
      </c>
      <c r="E125" s="27"/>
      <c r="F125" s="28"/>
      <c r="G125" s="27"/>
      <c r="H125" s="23"/>
      <c r="I125" s="15"/>
    </row>
    <row r="126" spans="2:9" x14ac:dyDescent="0.25">
      <c r="B126" s="22"/>
      <c r="C126" s="30" t="s">
        <v>43</v>
      </c>
      <c r="D126" s="31" t="s">
        <v>42</v>
      </c>
      <c r="E126" s="27" t="s">
        <v>5</v>
      </c>
      <c r="F126" s="28">
        <v>38</v>
      </c>
      <c r="G126" s="27"/>
      <c r="H126" s="23">
        <f>F126*G126</f>
        <v>0</v>
      </c>
      <c r="I126" s="15"/>
    </row>
    <row r="127" spans="2:9" ht="22.5" x14ac:dyDescent="0.25">
      <c r="B127" s="22"/>
      <c r="C127" s="30" t="s">
        <v>41</v>
      </c>
      <c r="D127" s="31" t="s">
        <v>40</v>
      </c>
      <c r="E127" s="27"/>
      <c r="F127" s="28"/>
      <c r="G127" s="27"/>
      <c r="H127" s="23"/>
      <c r="I127" s="15"/>
    </row>
    <row r="128" spans="2:9" x14ac:dyDescent="0.25">
      <c r="B128" s="22"/>
      <c r="C128" s="30" t="s">
        <v>39</v>
      </c>
      <c r="D128" s="31" t="s">
        <v>38</v>
      </c>
      <c r="E128" s="27" t="s">
        <v>5</v>
      </c>
      <c r="F128" s="28">
        <v>2</v>
      </c>
      <c r="G128" s="27"/>
      <c r="H128" s="23">
        <f t="shared" ref="H128:H137" si="3">F128*G128</f>
        <v>0</v>
      </c>
      <c r="I128" s="15"/>
    </row>
    <row r="129" spans="2:9" x14ac:dyDescent="0.25">
      <c r="B129" s="22"/>
      <c r="C129" s="30" t="s">
        <v>37</v>
      </c>
      <c r="D129" s="31" t="s">
        <v>36</v>
      </c>
      <c r="E129" s="27" t="s">
        <v>5</v>
      </c>
      <c r="F129" s="28">
        <v>2</v>
      </c>
      <c r="G129" s="27"/>
      <c r="H129" s="23">
        <f t="shared" si="3"/>
        <v>0</v>
      </c>
      <c r="I129" s="15"/>
    </row>
    <row r="130" spans="2:9" x14ac:dyDescent="0.25">
      <c r="B130" s="22"/>
      <c r="C130" s="30" t="s">
        <v>35</v>
      </c>
      <c r="D130" s="31" t="s">
        <v>34</v>
      </c>
      <c r="E130" s="27" t="s">
        <v>29</v>
      </c>
      <c r="F130" s="28">
        <v>16</v>
      </c>
      <c r="G130" s="27"/>
      <c r="H130" s="23">
        <f t="shared" si="3"/>
        <v>0</v>
      </c>
      <c r="I130" s="15"/>
    </row>
    <row r="131" spans="2:9" x14ac:dyDescent="0.25">
      <c r="B131" s="22"/>
      <c r="C131" s="30" t="s">
        <v>33</v>
      </c>
      <c r="D131" s="31" t="s">
        <v>32</v>
      </c>
      <c r="E131" s="27" t="s">
        <v>5</v>
      </c>
      <c r="F131" s="28">
        <v>16</v>
      </c>
      <c r="G131" s="27"/>
      <c r="H131" s="23">
        <f t="shared" si="3"/>
        <v>0</v>
      </c>
      <c r="I131" s="15"/>
    </row>
    <row r="132" spans="2:9" x14ac:dyDescent="0.25">
      <c r="B132" s="22"/>
      <c r="C132" s="30" t="s">
        <v>31</v>
      </c>
      <c r="D132" s="29" t="s">
        <v>30</v>
      </c>
      <c r="E132" s="27" t="s">
        <v>29</v>
      </c>
      <c r="F132" s="28">
        <v>2</v>
      </c>
      <c r="G132" s="27"/>
      <c r="H132" s="23">
        <f t="shared" si="3"/>
        <v>0</v>
      </c>
      <c r="I132" s="15"/>
    </row>
    <row r="133" spans="2:9" x14ac:dyDescent="0.25">
      <c r="B133" s="22"/>
      <c r="C133" s="30" t="s">
        <v>28</v>
      </c>
      <c r="D133" s="29" t="s">
        <v>27</v>
      </c>
      <c r="E133" s="27"/>
      <c r="F133" s="28"/>
      <c r="G133" s="27"/>
      <c r="H133" s="23">
        <f t="shared" si="3"/>
        <v>0</v>
      </c>
      <c r="I133" s="15"/>
    </row>
    <row r="134" spans="2:9" x14ac:dyDescent="0.25">
      <c r="B134" s="22"/>
      <c r="C134" s="30" t="s">
        <v>26</v>
      </c>
      <c r="D134" s="29" t="s">
        <v>25</v>
      </c>
      <c r="E134" s="27" t="s">
        <v>22</v>
      </c>
      <c r="F134" s="28">
        <v>3</v>
      </c>
      <c r="G134" s="27"/>
      <c r="H134" s="23">
        <f t="shared" si="3"/>
        <v>0</v>
      </c>
      <c r="I134" s="15"/>
    </row>
    <row r="135" spans="2:9" ht="33.75" x14ac:dyDescent="0.25">
      <c r="B135" s="22"/>
      <c r="C135" s="30" t="s">
        <v>24</v>
      </c>
      <c r="D135" s="29" t="s">
        <v>23</v>
      </c>
      <c r="E135" s="27" t="s">
        <v>22</v>
      </c>
      <c r="F135" s="28">
        <v>1.5</v>
      </c>
      <c r="G135" s="27"/>
      <c r="H135" s="23">
        <f t="shared" si="3"/>
        <v>0</v>
      </c>
      <c r="I135" s="15"/>
    </row>
    <row r="136" spans="2:9" ht="56.25" x14ac:dyDescent="0.25">
      <c r="B136" s="22"/>
      <c r="C136" s="30" t="s">
        <v>21</v>
      </c>
      <c r="D136" s="29" t="s">
        <v>20</v>
      </c>
      <c r="E136" s="27" t="s">
        <v>9</v>
      </c>
      <c r="F136" s="28">
        <v>4000</v>
      </c>
      <c r="G136" s="27"/>
      <c r="H136" s="23">
        <f t="shared" si="3"/>
        <v>0</v>
      </c>
      <c r="I136" s="15"/>
    </row>
    <row r="137" spans="2:9" ht="45" x14ac:dyDescent="0.25">
      <c r="B137" s="22"/>
      <c r="C137" s="30" t="s">
        <v>19</v>
      </c>
      <c r="D137" s="29" t="s">
        <v>18</v>
      </c>
      <c r="E137" s="27" t="s">
        <v>17</v>
      </c>
      <c r="F137" s="28">
        <v>8</v>
      </c>
      <c r="G137" s="27"/>
      <c r="H137" s="23">
        <f t="shared" si="3"/>
        <v>0</v>
      </c>
      <c r="I137" s="15"/>
    </row>
    <row r="138" spans="2:9" x14ac:dyDescent="0.25">
      <c r="B138" s="22"/>
      <c r="C138" s="30" t="s">
        <v>16</v>
      </c>
      <c r="D138" s="29" t="s">
        <v>15</v>
      </c>
      <c r="E138" s="27"/>
      <c r="F138" s="28"/>
      <c r="G138" s="27"/>
      <c r="H138" s="23"/>
      <c r="I138" s="15"/>
    </row>
    <row r="139" spans="2:9" ht="45" x14ac:dyDescent="0.25">
      <c r="B139" s="22"/>
      <c r="C139" s="30" t="s">
        <v>14</v>
      </c>
      <c r="D139" s="29" t="s">
        <v>13</v>
      </c>
      <c r="E139" s="27" t="s">
        <v>12</v>
      </c>
      <c r="F139" s="28">
        <v>0.6</v>
      </c>
      <c r="G139" s="27"/>
      <c r="H139" s="23">
        <f>F139*G139</f>
        <v>0</v>
      </c>
      <c r="I139" s="15"/>
    </row>
    <row r="140" spans="2:9" ht="45" x14ac:dyDescent="0.25">
      <c r="B140" s="22"/>
      <c r="C140" s="30" t="s">
        <v>11</v>
      </c>
      <c r="D140" s="29" t="s">
        <v>10</v>
      </c>
      <c r="E140" s="27" t="s">
        <v>9</v>
      </c>
      <c r="F140" s="28">
        <v>500</v>
      </c>
      <c r="G140" s="27"/>
      <c r="H140" s="23">
        <f>F140*G140</f>
        <v>0</v>
      </c>
      <c r="I140" s="15"/>
    </row>
    <row r="141" spans="2:9" x14ac:dyDescent="0.25">
      <c r="B141" s="22"/>
      <c r="C141" s="26" t="s">
        <v>0</v>
      </c>
      <c r="D141" s="26" t="s">
        <v>8</v>
      </c>
      <c r="E141" s="25"/>
      <c r="F141" s="24"/>
      <c r="G141" s="17"/>
      <c r="H141" s="23"/>
      <c r="I141" s="15"/>
    </row>
    <row r="142" spans="2:9" ht="15.75" thickBot="1" x14ac:dyDescent="0.3">
      <c r="B142" s="22"/>
      <c r="C142" s="21" t="s">
        <v>7</v>
      </c>
      <c r="D142" s="20" t="s">
        <v>6</v>
      </c>
      <c r="E142" s="19" t="s">
        <v>5</v>
      </c>
      <c r="F142" s="18">
        <v>1</v>
      </c>
      <c r="G142" s="17"/>
      <c r="H142" s="16">
        <f>F142*G142</f>
        <v>0</v>
      </c>
      <c r="I142" s="15"/>
    </row>
    <row r="143" spans="2:9" ht="15.75" thickBot="1" x14ac:dyDescent="0.3">
      <c r="B143" s="14"/>
      <c r="C143" s="13"/>
      <c r="D143" s="13"/>
      <c r="E143" s="12"/>
      <c r="F143" s="11"/>
      <c r="G143" s="10" t="s">
        <v>4</v>
      </c>
      <c r="H143" s="9">
        <f>SUM(H115:H142)</f>
        <v>0</v>
      </c>
      <c r="I143" s="8"/>
    </row>
    <row r="145" spans="2:9" ht="15.75" thickBot="1" x14ac:dyDescent="0.3"/>
    <row r="146" spans="2:9" ht="15.75" thickBot="1" x14ac:dyDescent="0.3">
      <c r="B146" s="108" t="s">
        <v>3</v>
      </c>
      <c r="C146" s="109"/>
      <c r="D146" s="109"/>
      <c r="E146" s="109"/>
      <c r="F146" s="109"/>
      <c r="G146" s="109"/>
      <c r="H146" s="109"/>
      <c r="I146" s="110"/>
    </row>
    <row r="147" spans="2:9" x14ac:dyDescent="0.25">
      <c r="B147" s="7" t="s">
        <v>2</v>
      </c>
      <c r="C147" s="111" t="str">
        <f>D14</f>
        <v xml:space="preserve">Rekonstrukcija dječjeg igrališta </v>
      </c>
      <c r="D147" s="111"/>
      <c r="E147" s="111"/>
      <c r="F147" s="111"/>
      <c r="G147" s="111"/>
      <c r="H147" s="6"/>
      <c r="I147" s="5">
        <f>H107</f>
        <v>0</v>
      </c>
    </row>
    <row r="148" spans="2:9" x14ac:dyDescent="0.25">
      <c r="B148" s="7" t="s">
        <v>1</v>
      </c>
      <c r="C148" s="111" t="str">
        <f>D108</f>
        <v>Nasipavanje žalom plaže ispred A i B dijela</v>
      </c>
      <c r="D148" s="111"/>
      <c r="E148" s="111"/>
      <c r="F148" s="111"/>
      <c r="G148" s="111"/>
      <c r="H148" s="6"/>
      <c r="I148" s="5">
        <f>H111</f>
        <v>0</v>
      </c>
    </row>
    <row r="149" spans="2:9" ht="15.75" thickBot="1" x14ac:dyDescent="0.3">
      <c r="B149" s="4" t="s">
        <v>0</v>
      </c>
      <c r="C149" s="112" t="str">
        <f>D113</f>
        <v>Uređenje sunčališta ispred paviljona C</v>
      </c>
      <c r="D149" s="112"/>
      <c r="E149" s="112"/>
      <c r="F149" s="112"/>
      <c r="G149" s="112"/>
      <c r="H149" s="3"/>
      <c r="I149" s="2">
        <f>H143</f>
        <v>0</v>
      </c>
    </row>
  </sheetData>
  <mergeCells count="5">
    <mergeCell ref="B10:M10"/>
    <mergeCell ref="B146:I146"/>
    <mergeCell ref="C147:G147"/>
    <mergeCell ref="C148:G148"/>
    <mergeCell ref="C149:G14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15CFA0B4F68D40BF2358598924BA68" ma:contentTypeVersion="10" ma:contentTypeDescription="Create a new document." ma:contentTypeScope="" ma:versionID="ccb5b609c29907bafc7b08d3193bb199">
  <xsd:schema xmlns:xsd="http://www.w3.org/2001/XMLSchema" xmlns:xs="http://www.w3.org/2001/XMLSchema" xmlns:p="http://schemas.microsoft.com/office/2006/metadata/properties" xmlns:ns2="2a2d0f16-6db0-4de6-b653-05c52a53058e" xmlns:ns3="6ed1aae8-3396-4ac8-84f8-f5b6333f10bf" targetNamespace="http://schemas.microsoft.com/office/2006/metadata/properties" ma:root="true" ma:fieldsID="486ac4fb2bc5f20a852ba94d1aed06ed" ns2:_="" ns3:_="">
    <xsd:import namespace="2a2d0f16-6db0-4de6-b653-05c52a53058e"/>
    <xsd:import namespace="6ed1aae8-3396-4ac8-84f8-f5b6333f10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0f16-6db0-4de6-b653-05c52a530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38f650-3ba9-4936-aaa2-f22f3d32098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d1aae8-3396-4ac8-84f8-f5b6333f10b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8b8f49-dedb-4db5-8246-4d3900155f08}" ma:internalName="TaxCatchAll" ma:showField="CatchAllData" ma:web="6ed1aae8-3396-4ac8-84f8-f5b6333f10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ed1aae8-3396-4ac8-84f8-f5b6333f10bf" xsi:nil="true"/>
    <lcf76f155ced4ddcb4097134ff3c332f xmlns="2a2d0f16-6db0-4de6-b653-05c52a5305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AB666A-16AD-47AD-8EAF-981446C39495}">
  <ds:schemaRefs>
    <ds:schemaRef ds:uri="http://schemas.microsoft.com/sharepoint/v3/contenttype/forms"/>
  </ds:schemaRefs>
</ds:datastoreItem>
</file>

<file path=customXml/itemProps2.xml><?xml version="1.0" encoding="utf-8"?>
<ds:datastoreItem xmlns:ds="http://schemas.openxmlformats.org/officeDocument/2006/customXml" ds:itemID="{1E21B556-193E-42AD-8BB7-294797CB8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0f16-6db0-4de6-b653-05c52a53058e"/>
    <ds:schemaRef ds:uri="6ed1aae8-3396-4ac8-84f8-f5b6333f10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0BC6B3-4C16-409F-B4C4-9153404D5263}">
  <ds:schemaRefs>
    <ds:schemaRef ds:uri="http://schemas.microsoft.com/office/2006/metadata/properties"/>
    <ds:schemaRef ds:uri="http://schemas.microsoft.com/office/infopath/2007/PartnerControls"/>
    <ds:schemaRef ds:uri="6ed1aae8-3396-4ac8-84f8-f5b6333f10bf"/>
    <ds:schemaRef ds:uri="2a2d0f16-6db0-4de6-b653-05c52a5305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Hrvoje Vlašić</dc:creator>
  <cp:lastModifiedBy>Hrvoje Vlašić</cp:lastModifiedBy>
  <dcterms:created xsi:type="dcterms:W3CDTF">2026-02-28T21:11:24Z</dcterms:created>
  <dcterms:modified xsi:type="dcterms:W3CDTF">2026-03-02T11:48:24Z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0x0101004D15CFA0B4F68D40BF2358598924BA68</vt:lpwstr>
  </property>
  <property fmtid="{D5CDD505-2E9C-101B-9397-08002B2CF9AE}" pid="3" name="MediaServiceImageTags">
    <vt:lpwstr/>
  </property>
</Properties>
</file>